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840" windowHeight="13740" activeTab="0"/>
  </bookViews>
  <sheets>
    <sheet name="Overview" sheetId="1" r:id="rId1"/>
    <sheet name="Hiserman" sheetId="2" r:id="rId2"/>
    <sheet name="Kris Speed Endurance" sheetId="3" r:id="rId3"/>
    <sheet name="Vitals" sheetId="4" r:id="rId4"/>
    <sheet name="Poles" sheetId="5" r:id="rId5"/>
    <sheet name="Vault" sheetId="6" r:id="rId6"/>
    <sheet name="Lift" sheetId="7" r:id="rId7"/>
    <sheet name="New - 10-11" sheetId="8" r:id="rId8"/>
  </sheets>
  <definedNames/>
  <calcPr fullCalcOnLoad="1"/>
</workbook>
</file>

<file path=xl/sharedStrings.xml><?xml version="1.0" encoding="utf-8"?>
<sst xmlns="http://schemas.openxmlformats.org/spreadsheetml/2006/main" count="1031" uniqueCount="270">
  <si>
    <t>MONDAY</t>
  </si>
  <si>
    <t>8X</t>
  </si>
  <si>
    <t>6X</t>
  </si>
  <si>
    <t>TOTAL</t>
  </si>
  <si>
    <t>TUESDAY</t>
  </si>
  <si>
    <t>WEDNESDAY</t>
  </si>
  <si>
    <t>Leg Extension</t>
  </si>
  <si>
    <t>THURSDAY</t>
  </si>
  <si>
    <t>FRIDAY</t>
  </si>
  <si>
    <t>SATURDAY</t>
  </si>
  <si>
    <t>PROGRAM TOTAL</t>
  </si>
  <si>
    <t>Clean</t>
  </si>
  <si>
    <t>WEEK</t>
  </si>
  <si>
    <t>DATE</t>
  </si>
  <si>
    <t>SUNDAY</t>
  </si>
  <si>
    <t>DAY</t>
  </si>
  <si>
    <t>AM/WT.</t>
  </si>
  <si>
    <t>AM/BF</t>
  </si>
  <si>
    <t>Monday</t>
  </si>
  <si>
    <t>Tuesday</t>
  </si>
  <si>
    <t>Wednesday</t>
  </si>
  <si>
    <t>Thursday</t>
  </si>
  <si>
    <t>Friday</t>
  </si>
  <si>
    <t>Saturday</t>
  </si>
  <si>
    <t>Sunday</t>
  </si>
  <si>
    <t>Average</t>
  </si>
  <si>
    <t>Out of Series</t>
  </si>
  <si>
    <t>Don Series</t>
  </si>
  <si>
    <t>Meet Series</t>
  </si>
  <si>
    <t>#</t>
  </si>
  <si>
    <t>NEW ESSX SERIES</t>
  </si>
  <si>
    <t>TAPE</t>
  </si>
  <si>
    <t>FLEX</t>
  </si>
  <si>
    <t>GRIP</t>
  </si>
  <si>
    <t>PR</t>
  </si>
  <si>
    <t>RUN</t>
  </si>
  <si>
    <t>Who's?</t>
  </si>
  <si>
    <t>Bubba</t>
  </si>
  <si>
    <t>Green</t>
  </si>
  <si>
    <t>Yellow</t>
  </si>
  <si>
    <t>Red</t>
  </si>
  <si>
    <t>Blue</t>
  </si>
  <si>
    <t>Orange</t>
  </si>
  <si>
    <t>13'</t>
  </si>
  <si>
    <t>14' 1"/169</t>
  </si>
  <si>
    <t>14' 1"/169.2</t>
  </si>
  <si>
    <t>Date</t>
  </si>
  <si>
    <t>Day</t>
  </si>
  <si>
    <t>Poles</t>
  </si>
  <si>
    <t>Grips</t>
  </si>
  <si>
    <t>Heights</t>
  </si>
  <si>
    <t>Runs</t>
  </si>
  <si>
    <t>G-Body</t>
  </si>
  <si>
    <t>G-Speed</t>
  </si>
  <si>
    <t>G-Technique</t>
  </si>
  <si>
    <t>G-Average</t>
  </si>
  <si>
    <t>Weight</t>
  </si>
  <si>
    <t>Comments</t>
  </si>
  <si>
    <t>Today</t>
  </si>
  <si>
    <t>Best</t>
  </si>
  <si>
    <t> SET #1</t>
  </si>
  <si>
    <t> 1</t>
  </si>
  <si>
    <t>3X30</t>
  </si>
  <si>
    <t>2X30, 1X40</t>
  </si>
  <si>
    <t>280/LIGHT</t>
  </si>
  <si>
    <t> 2</t>
  </si>
  <si>
    <t>4X30</t>
  </si>
  <si>
    <t>1X20, 2X40</t>
  </si>
  <si>
    <t>1X20,30,40</t>
  </si>
  <si>
    <t>300/MEDIUM</t>
  </si>
  <si>
    <t> 3</t>
  </si>
  <si>
    <t>1X30, 2X40</t>
  </si>
  <si>
    <t>1X20, 30, 40</t>
  </si>
  <si>
    <t> 4</t>
  </si>
  <si>
    <t>3X20</t>
  </si>
  <si>
    <t>270/RECOVERY</t>
  </si>
  <si>
    <t> 5</t>
  </si>
  <si>
    <t>4X20</t>
  </si>
  <si>
    <t>4X40</t>
  </si>
  <si>
    <t>2X40</t>
  </si>
  <si>
    <t>310/LIGHT</t>
  </si>
  <si>
    <t> 6</t>
  </si>
  <si>
    <t>5X20</t>
  </si>
  <si>
    <t>2X40, 1X50</t>
  </si>
  <si>
    <t>340/MEDIUM</t>
  </si>
  <si>
    <t>1X30, 2X50</t>
  </si>
  <si>
    <t>1X40, 2X30, 20</t>
  </si>
  <si>
    <t>370/HEAVY</t>
  </si>
  <si>
    <t>3X30 </t>
  </si>
  <si>
    <t>1X40, 2X20</t>
  </si>
  <si>
    <t>280/RECOVERY</t>
  </si>
  <si>
    <t>1X40, 2X50</t>
  </si>
  <si>
    <t>1X20, 30, 20</t>
  </si>
  <si>
    <t>360/LIGHT</t>
  </si>
  <si>
    <t> 10</t>
  </si>
  <si>
    <t>2X40, 1X60</t>
  </si>
  <si>
    <t>3X30, 1X20 </t>
  </si>
  <si>
    <t>400/MEDIUM</t>
  </si>
  <si>
    <t>1X40, 50, 60</t>
  </si>
  <si>
    <t>2X20, 1X40</t>
  </si>
  <si>
    <t>430/HEAVY</t>
  </si>
  <si>
    <t>2X20, 1X30</t>
  </si>
  <si>
    <t>2X40, 1X20</t>
  </si>
  <si>
    <t>410/LIGHT</t>
  </si>
  <si>
    <t>3X60</t>
  </si>
  <si>
    <t> 3X50</t>
  </si>
  <si>
    <t>420/MEDIUM</t>
  </si>
  <si>
    <t>Numbers below are the first 6 lefts for a 5.0 40yard sprint.. the step progression...</t>
  </si>
  <si>
    <t>6'6 - 15' - 25' - 36' - 48' - 60'</t>
  </si>
  <si>
    <t>helps create a "natural" rhythm to the start of a sprint or approach run</t>
  </si>
  <si>
    <r>
      <t> </t>
    </r>
    <r>
      <rPr>
        <b/>
        <sz val="14"/>
        <rFont val="Arial"/>
        <family val="2"/>
      </rPr>
      <t>WEEK #</t>
    </r>
  </si>
  <si>
    <r>
      <t> </t>
    </r>
    <r>
      <rPr>
        <b/>
        <sz val="14"/>
        <rFont val="Arial"/>
        <family val="2"/>
      </rPr>
      <t> SET #2</t>
    </r>
  </si>
  <si>
    <r>
      <t>  </t>
    </r>
    <r>
      <rPr>
        <b/>
        <sz val="14"/>
        <rFont val="Arial"/>
        <family val="2"/>
      </rPr>
      <t>SET #3</t>
    </r>
  </si>
  <si>
    <r>
      <t> </t>
    </r>
    <r>
      <rPr>
        <b/>
        <sz val="14"/>
        <rFont val="Arial"/>
        <family val="2"/>
      </rPr>
      <t>TOTAL / VOLUME</t>
    </r>
  </si>
  <si>
    <r>
      <t> </t>
    </r>
    <r>
      <rPr>
        <b/>
        <sz val="14"/>
        <rFont val="Arial"/>
        <family val="2"/>
      </rPr>
      <t>1X20,30,40</t>
    </r>
  </si>
  <si>
    <r>
      <t>5X30</t>
    </r>
    <r>
      <rPr>
        <sz val="14"/>
        <rFont val="Arial"/>
        <family val="2"/>
      </rPr>
      <t> </t>
    </r>
  </si>
  <si>
    <r>
      <t> </t>
    </r>
    <r>
      <rPr>
        <b/>
        <sz val="14"/>
        <rFont val="Arial"/>
        <family val="2"/>
      </rPr>
      <t>340/HEAVY</t>
    </r>
  </si>
  <si>
    <r>
      <t> </t>
    </r>
    <r>
      <rPr>
        <b/>
        <sz val="14"/>
        <rFont val="Arial"/>
        <family val="2"/>
      </rPr>
      <t>3X40</t>
    </r>
  </si>
  <si>
    <r>
      <t> </t>
    </r>
    <r>
      <rPr>
        <b/>
        <sz val="14"/>
        <rFont val="Arial"/>
        <family val="2"/>
      </rPr>
      <t>7</t>
    </r>
  </si>
  <si>
    <r>
      <t>3X40</t>
    </r>
    <r>
      <rPr>
        <sz val="14"/>
        <rFont val="Arial"/>
        <family val="2"/>
      </rPr>
      <t> </t>
    </r>
  </si>
  <si>
    <r>
      <t> </t>
    </r>
    <r>
      <rPr>
        <b/>
        <sz val="14"/>
        <rFont val="Arial"/>
        <family val="2"/>
      </rPr>
      <t>8</t>
    </r>
  </si>
  <si>
    <r>
      <t> </t>
    </r>
    <r>
      <rPr>
        <b/>
        <sz val="14"/>
        <rFont val="Arial"/>
        <family val="2"/>
      </rPr>
      <t>9</t>
    </r>
  </si>
  <si>
    <r>
      <t>3X50</t>
    </r>
    <r>
      <rPr>
        <sz val="14"/>
        <rFont val="Arial"/>
        <family val="2"/>
      </rPr>
      <t> </t>
    </r>
  </si>
  <si>
    <r>
      <t> </t>
    </r>
    <r>
      <rPr>
        <b/>
        <sz val="14"/>
        <rFont val="Arial"/>
        <family val="2"/>
      </rPr>
      <t>11</t>
    </r>
  </si>
  <si>
    <r>
      <t>4X50</t>
    </r>
    <r>
      <rPr>
        <sz val="14"/>
        <rFont val="Arial"/>
        <family val="2"/>
      </rPr>
      <t> </t>
    </r>
  </si>
  <si>
    <r>
      <t> </t>
    </r>
    <r>
      <rPr>
        <b/>
        <sz val="14"/>
        <rFont val="Arial"/>
        <family val="2"/>
      </rPr>
      <t>12</t>
    </r>
  </si>
  <si>
    <r>
      <t>3X30</t>
    </r>
    <r>
      <rPr>
        <sz val="14"/>
        <rFont val="Arial"/>
        <family val="2"/>
      </rPr>
      <t> </t>
    </r>
  </si>
  <si>
    <r>
      <t> </t>
    </r>
    <r>
      <rPr>
        <b/>
        <sz val="14"/>
        <rFont val="Arial"/>
        <family val="2"/>
      </rPr>
      <t>13</t>
    </r>
  </si>
  <si>
    <r>
      <t>3X60</t>
    </r>
    <r>
      <rPr>
        <sz val="14"/>
        <rFont val="Arial"/>
        <family val="2"/>
      </rPr>
      <t> </t>
    </r>
  </si>
  <si>
    <r>
      <t> </t>
    </r>
    <r>
      <rPr>
        <b/>
        <sz val="14"/>
        <rFont val="Arial"/>
        <family val="2"/>
      </rPr>
      <t>14</t>
    </r>
  </si>
  <si>
    <t>2 Miles - Stride Straights/Walk Curves</t>
  </si>
  <si>
    <t>2 Miles (M) - Stride Straights (SS)/Jog Curves (JC)</t>
  </si>
  <si>
    <t>2 M-Alternate 800m-SS/JC with 800m-SS/WC</t>
  </si>
  <si>
    <t>2 M-Alternate 400m-SS/JC with 400m-SS/WC</t>
  </si>
  <si>
    <t>1.5 M-SS/JC+800m-SS/JC</t>
  </si>
  <si>
    <t>2X1 M-SS/JC-200m Walk/Rest</t>
  </si>
  <si>
    <t>1M-SS/JC+2X800m-SS/JC-200m Walk/Rest</t>
  </si>
  <si>
    <t>4X800m-SS/JC-200m Walk/Rest</t>
  </si>
  <si>
    <t>2X800m M-SS/JC+1M-SS/Walk Curves (WC)-200m Walk/Rest</t>
  </si>
  <si>
    <t>8X400m-200m Walk/Rest</t>
  </si>
  <si>
    <t>1M-SS/JC+1M - SS/WC-200m Walk/Rest</t>
  </si>
  <si>
    <t>SATURDAY BASE - 2 Miles</t>
  </si>
  <si>
    <t>Leg Press</t>
  </si>
  <si>
    <t>15X</t>
  </si>
  <si>
    <t>Lying Leg Curl</t>
  </si>
  <si>
    <t>Seated Calf</t>
  </si>
  <si>
    <t>Rollbacks</t>
  </si>
  <si>
    <t>Bench</t>
  </si>
  <si>
    <t>Incline</t>
  </si>
  <si>
    <t>Standing Calf</t>
  </si>
  <si>
    <t>12' 9"</t>
  </si>
  <si>
    <t>12' 10"</t>
  </si>
  <si>
    <t>14' 1"/170</t>
  </si>
  <si>
    <t>54' 6"</t>
  </si>
  <si>
    <t>64' 6"</t>
  </si>
  <si>
    <t>12' 11"</t>
  </si>
  <si>
    <t>2008-9 MEET SERIES</t>
  </si>
  <si>
    <t>nh</t>
  </si>
  <si>
    <t>66'</t>
  </si>
  <si>
    <t>14' 1"/171</t>
  </si>
  <si>
    <t>4.10m</t>
  </si>
  <si>
    <t>55'</t>
  </si>
  <si>
    <t>4m</t>
  </si>
  <si>
    <t>4.01m</t>
  </si>
  <si>
    <t>14' 1"/173.2/Carbon</t>
  </si>
  <si>
    <t>14' 1"/178.2/Carbon</t>
  </si>
  <si>
    <t>13' 1"</t>
  </si>
  <si>
    <t>13' 3"</t>
  </si>
  <si>
    <t>13' 2"</t>
  </si>
  <si>
    <t>13' from 44' on 11/21/08</t>
  </si>
  <si>
    <t>X</t>
  </si>
  <si>
    <t>Bars</t>
  </si>
  <si>
    <t>Calf</t>
  </si>
  <si>
    <t>Pullover</t>
  </si>
  <si>
    <t>P-Bar Bubka</t>
  </si>
  <si>
    <t>Swing Up</t>
  </si>
  <si>
    <t>Lat/S</t>
  </si>
  <si>
    <t>Abs</t>
  </si>
  <si>
    <t>WEEKLY TOTAL</t>
  </si>
  <si>
    <t>18X</t>
  </si>
  <si>
    <t>Arms</t>
  </si>
  <si>
    <t>Tricep Machine</t>
  </si>
  <si>
    <t>Curl Machine</t>
  </si>
  <si>
    <t>USATF Outdoors</t>
  </si>
  <si>
    <t>AVG</t>
  </si>
  <si>
    <t>Dip Machine</t>
  </si>
  <si>
    <t>11'</t>
  </si>
  <si>
    <t>10' 6"</t>
  </si>
  <si>
    <t>11' 6"</t>
  </si>
  <si>
    <t>Pole</t>
  </si>
  <si>
    <t>12'</t>
  </si>
  <si>
    <t>12X</t>
  </si>
  <si>
    <t>12' 6"</t>
  </si>
  <si>
    <t>WMG</t>
  </si>
  <si>
    <t>Power Sets</t>
  </si>
  <si>
    <t>9' 6"</t>
  </si>
  <si>
    <t>Tri Push/Superset</t>
  </si>
  <si>
    <t>Overhead Ttriceps</t>
  </si>
  <si>
    <t>Curl/UR</t>
  </si>
  <si>
    <t>Lateral Flys</t>
  </si>
  <si>
    <t>Belton</t>
  </si>
  <si>
    <t>Granbury</t>
  </si>
  <si>
    <t>3.86m</t>
  </si>
  <si>
    <t>LSPV</t>
  </si>
  <si>
    <t>3.97m</t>
  </si>
  <si>
    <t>3.99m</t>
  </si>
  <si>
    <t>3.99+A4.14</t>
  </si>
  <si>
    <t>65'</t>
  </si>
  <si>
    <t>N/A</t>
  </si>
  <si>
    <t>Waterloo - Elgin</t>
  </si>
  <si>
    <t>10'</t>
  </si>
  <si>
    <t>V</t>
  </si>
  <si>
    <t>a</t>
  </si>
  <si>
    <t>c</t>
  </si>
  <si>
    <t>t</t>
  </si>
  <si>
    <t>i</t>
  </si>
  <si>
    <t>o</t>
  </si>
  <si>
    <t>n</t>
  </si>
  <si>
    <t>Bryan HS</t>
  </si>
  <si>
    <t>Coppell - TX Masters</t>
  </si>
  <si>
    <t>Quintana Beach Vault</t>
  </si>
  <si>
    <t>3.70m</t>
  </si>
  <si>
    <t>Boston</t>
  </si>
  <si>
    <t>River Vault</t>
  </si>
  <si>
    <t>WK 1</t>
  </si>
  <si>
    <t>WEEK OF 5/9/10</t>
  </si>
  <si>
    <t>10X</t>
  </si>
  <si>
    <t>Incline DB Curl</t>
  </si>
  <si>
    <t>Tricep KB</t>
  </si>
  <si>
    <t>Preacher Curl</t>
  </si>
  <si>
    <t>Lying Tricep Superset</t>
  </si>
  <si>
    <t>09 - 11 TOTAL</t>
  </si>
  <si>
    <t>3X200</t>
  </si>
  <si>
    <t>2X150</t>
  </si>
  <si>
    <t>1X100</t>
  </si>
  <si>
    <t>1000/LIGHT</t>
  </si>
  <si>
    <t>3X150</t>
  </si>
  <si>
    <t>2X100</t>
  </si>
  <si>
    <t>1250/MEDIUM</t>
  </si>
  <si>
    <t>4X150</t>
  </si>
  <si>
    <t>3X100</t>
  </si>
  <si>
    <t> 1500/HEAVY</t>
  </si>
  <si>
    <t>1X200</t>
  </si>
  <si>
    <t>1X150</t>
  </si>
  <si>
    <t>450/RECOVERY</t>
  </si>
  <si>
    <t>2X200</t>
  </si>
  <si>
    <t>1050/LIGHT</t>
  </si>
  <si>
    <t>1300/MEDIUM</t>
  </si>
  <si>
    <t>5X150</t>
  </si>
  <si>
    <t>4X100</t>
  </si>
  <si>
    <t>1550/HEAVY</t>
  </si>
  <si>
    <t>600/RECOVERY</t>
  </si>
  <si>
    <t>6X100</t>
  </si>
  <si>
    <t>1100/LIGHT</t>
  </si>
  <si>
    <t>7X100</t>
  </si>
  <si>
    <t>1350/MEDIUM</t>
  </si>
  <si>
    <t>4X80</t>
  </si>
  <si>
    <t>1600/HEAVY</t>
  </si>
  <si>
    <t>2X80</t>
  </si>
  <si>
    <t>410/RECOVERY</t>
  </si>
  <si>
    <t>2x150</t>
  </si>
  <si>
    <t>920/LIGHT</t>
  </si>
  <si>
    <t>5X100</t>
  </si>
  <si>
    <t>5X80</t>
  </si>
  <si>
    <t>1200/MEDIUM</t>
  </si>
  <si>
    <t>Lift home</t>
  </si>
  <si>
    <t>Run speed endurance, lift home 2</t>
  </si>
  <si>
    <t>OFF</t>
  </si>
  <si>
    <t>Vault, run/speed, bars, lift gym</t>
  </si>
  <si>
    <t>Lift home 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</si>
</sst>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mmm\-yyyy"/>
    <numFmt numFmtId="170" formatCode="[$-409]dddd\,\ mmmm\ dd\,\ yyyy"/>
    <numFmt numFmtId="171" formatCode="m/d/yy;@"/>
    <numFmt numFmtId="172" formatCode="mm/dd/yy;@"/>
    <numFmt numFmtId="173" formatCode="#,##0.0"/>
    <numFmt numFmtId="174" formatCode="m/d;@"/>
    <numFmt numFmtId="175" formatCode="[$-F800]dddd\,\ mmmm\ dd\,\ 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2B03D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4" borderId="10" xfId="0" applyFont="1" applyFill="1" applyBorder="1" applyAlignment="1">
      <alignment horizontal="center"/>
    </xf>
    <xf numFmtId="168" fontId="4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35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1" fillId="37" borderId="12" xfId="0" applyFont="1" applyFill="1" applyBorder="1" applyAlignment="1">
      <alignment horizontal="center" wrapText="1"/>
    </xf>
    <xf numFmtId="0" fontId="10" fillId="37" borderId="12" xfId="0" applyFont="1" applyFill="1" applyBorder="1" applyAlignment="1">
      <alignment horizontal="center" wrapText="1"/>
    </xf>
    <xf numFmtId="0" fontId="10" fillId="38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0" fontId="10" fillId="39" borderId="12" xfId="0" applyFont="1" applyFill="1" applyBorder="1" applyAlignment="1">
      <alignment horizontal="center" wrapText="1"/>
    </xf>
    <xf numFmtId="0" fontId="11" fillId="39" borderId="12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0" fillId="37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9" fillId="4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7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42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168" fontId="8" fillId="13" borderId="10" xfId="0" applyNumberFormat="1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2" fontId="53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2" fontId="54" fillId="0" borderId="10" xfId="0" applyNumberFormat="1" applyFont="1" applyFill="1" applyBorder="1" applyAlignment="1">
      <alignment horizontal="center"/>
    </xf>
    <xf numFmtId="2" fontId="55" fillId="0" borderId="10" xfId="0" applyNumberFormat="1" applyFont="1" applyFill="1" applyBorder="1" applyAlignment="1">
      <alignment horizontal="center"/>
    </xf>
    <xf numFmtId="168" fontId="4" fillId="37" borderId="10" xfId="0" applyNumberFormat="1" applyFont="1" applyFill="1" applyBorder="1" applyAlignment="1">
      <alignment horizontal="center"/>
    </xf>
    <xf numFmtId="168" fontId="8" fillId="35" borderId="10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10" xfId="0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 horizontal="left"/>
    </xf>
    <xf numFmtId="0" fontId="4" fillId="43" borderId="0" xfId="0" applyFont="1" applyFill="1" applyAlignment="1">
      <alignment/>
    </xf>
    <xf numFmtId="0" fontId="57" fillId="44" borderId="0" xfId="0" applyFont="1" applyFill="1" applyAlignment="1">
      <alignment horizontal="center"/>
    </xf>
    <xf numFmtId="0" fontId="4" fillId="45" borderId="0" xfId="0" applyFont="1" applyFill="1" applyAlignment="1">
      <alignment horizontal="center"/>
    </xf>
    <xf numFmtId="0" fontId="57" fillId="46" borderId="0" xfId="0" applyFont="1" applyFill="1" applyAlignment="1">
      <alignment/>
    </xf>
    <xf numFmtId="3" fontId="57" fillId="46" borderId="0" xfId="0" applyNumberFormat="1" applyFont="1" applyFill="1" applyAlignment="1">
      <alignment horizontal="center"/>
    </xf>
    <xf numFmtId="0" fontId="4" fillId="9" borderId="0" xfId="0" applyFont="1" applyFill="1" applyAlignment="1">
      <alignment horizontal="center"/>
    </xf>
    <xf numFmtId="3" fontId="4" fillId="9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174" fontId="4" fillId="34" borderId="10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47" borderId="16" xfId="0" applyFont="1" applyFill="1" applyBorder="1" applyAlignment="1">
      <alignment horizontal="center"/>
    </xf>
    <xf numFmtId="0" fontId="4" fillId="47" borderId="15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7" fillId="48" borderId="10" xfId="0" applyFont="1" applyFill="1" applyBorder="1" applyAlignment="1">
      <alignment horizontal="center"/>
    </xf>
    <xf numFmtId="0" fontId="12" fillId="43" borderId="0" xfId="0" applyFont="1" applyFill="1" applyAlignment="1">
      <alignment/>
    </xf>
    <xf numFmtId="0" fontId="8" fillId="13" borderId="15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168" fontId="0" fillId="0" borderId="0" xfId="0" applyNumberFormat="1" applyFont="1" applyFill="1" applyAlignment="1">
      <alignment horizontal="center"/>
    </xf>
    <xf numFmtId="174" fontId="4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8" fontId="4" fillId="2" borderId="10" xfId="0" applyNumberFormat="1" applyFont="1" applyFill="1" applyBorder="1" applyAlignment="1">
      <alignment horizontal="center"/>
    </xf>
    <xf numFmtId="0" fontId="4" fillId="49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7" fillId="46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/>
    </xf>
    <xf numFmtId="16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" fontId="0" fillId="0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70" zoomScaleNormal="70" zoomScalePageLayoutView="0" workbookViewId="0" topLeftCell="A1">
      <selection activeCell="I3" sqref="I3"/>
    </sheetView>
  </sheetViews>
  <sheetFormatPr defaultColWidth="9.140625" defaultRowHeight="12.75"/>
  <cols>
    <col min="1" max="2" width="7.8515625" style="0" bestFit="1" customWidth="1"/>
    <col min="3" max="3" width="40.140625" style="34" bestFit="1" customWidth="1"/>
    <col min="4" max="4" width="27.8515625" style="34" bestFit="1" customWidth="1"/>
    <col min="5" max="5" width="29.00390625" style="34" bestFit="1" customWidth="1"/>
    <col min="6" max="6" width="21.140625" style="34" bestFit="1" customWidth="1"/>
    <col min="7" max="7" width="40.140625" style="34" bestFit="1" customWidth="1"/>
    <col min="8" max="8" width="27.140625" style="34" bestFit="1" customWidth="1"/>
    <col min="9" max="9" width="33.421875" style="34" bestFit="1" customWidth="1"/>
    <col min="11" max="11" width="10.28125" style="2" bestFit="1" customWidth="1"/>
  </cols>
  <sheetData>
    <row r="1" spans="1:11" ht="12.75">
      <c r="A1" s="73" t="s">
        <v>12</v>
      </c>
      <c r="B1" s="73" t="s">
        <v>13</v>
      </c>
      <c r="C1" s="73" t="s">
        <v>14</v>
      </c>
      <c r="D1" s="73" t="s">
        <v>0</v>
      </c>
      <c r="E1" s="73" t="s">
        <v>4</v>
      </c>
      <c r="F1" s="73" t="s">
        <v>5</v>
      </c>
      <c r="G1" s="73" t="s">
        <v>7</v>
      </c>
      <c r="H1" s="73" t="s">
        <v>8</v>
      </c>
      <c r="I1" s="73" t="s">
        <v>9</v>
      </c>
      <c r="K1" s="74" t="s">
        <v>189</v>
      </c>
    </row>
    <row r="2" spans="1:11" ht="12.75">
      <c r="A2" s="26">
        <v>1</v>
      </c>
      <c r="B2" s="27">
        <v>40307</v>
      </c>
      <c r="C2" s="26" t="s">
        <v>268</v>
      </c>
      <c r="D2" s="26" t="s">
        <v>265</v>
      </c>
      <c r="E2" s="26" t="s">
        <v>266</v>
      </c>
      <c r="F2" s="26" t="s">
        <v>267</v>
      </c>
      <c r="G2" s="26" t="s">
        <v>268</v>
      </c>
      <c r="H2" s="26" t="s">
        <v>265</v>
      </c>
      <c r="I2" s="26" t="s">
        <v>269</v>
      </c>
      <c r="J2" s="2"/>
      <c r="K2" s="75"/>
    </row>
    <row r="3" spans="1:11" ht="12.75">
      <c r="A3" s="26">
        <v>2</v>
      </c>
      <c r="B3" s="27">
        <v>40314</v>
      </c>
      <c r="C3" s="26"/>
      <c r="D3" s="26"/>
      <c r="E3" s="26"/>
      <c r="F3" s="26"/>
      <c r="G3" s="26"/>
      <c r="H3" s="26"/>
      <c r="I3" s="26"/>
      <c r="J3" s="2"/>
      <c r="K3" s="75"/>
    </row>
    <row r="4" spans="1:11" ht="12.75">
      <c r="A4" s="26">
        <v>3</v>
      </c>
      <c r="B4" s="27">
        <v>40321</v>
      </c>
      <c r="C4" s="26"/>
      <c r="D4" s="26"/>
      <c r="E4" s="26"/>
      <c r="F4" s="26"/>
      <c r="G4" s="26"/>
      <c r="H4" s="26"/>
      <c r="I4" s="26"/>
      <c r="J4" s="2">
        <v>1</v>
      </c>
      <c r="K4" s="75"/>
    </row>
    <row r="5" spans="1:11" ht="12.75">
      <c r="A5" s="26">
        <v>4</v>
      </c>
      <c r="B5" s="27">
        <v>40328</v>
      </c>
      <c r="C5" s="26"/>
      <c r="D5" s="26"/>
      <c r="E5" s="26"/>
      <c r="F5" s="26"/>
      <c r="G5" s="26"/>
      <c r="H5" s="26"/>
      <c r="I5" s="26"/>
      <c r="J5" s="2">
        <v>2</v>
      </c>
      <c r="K5" s="75"/>
    </row>
    <row r="6" spans="1:11" ht="12.75">
      <c r="A6" s="26">
        <v>5</v>
      </c>
      <c r="B6" s="27">
        <v>40335</v>
      </c>
      <c r="C6" s="26"/>
      <c r="D6" s="26"/>
      <c r="E6" s="26"/>
      <c r="F6" s="26"/>
      <c r="G6" s="26"/>
      <c r="H6" s="26"/>
      <c r="I6" s="26"/>
      <c r="J6" s="2">
        <v>3</v>
      </c>
      <c r="K6" s="75"/>
    </row>
    <row r="7" spans="1:11" ht="12.75">
      <c r="A7" s="26">
        <v>6</v>
      </c>
      <c r="B7" s="27">
        <v>40342</v>
      </c>
      <c r="C7" s="26"/>
      <c r="D7" s="26"/>
      <c r="E7" s="26"/>
      <c r="F7" s="26"/>
      <c r="G7" s="26"/>
      <c r="H7" s="26"/>
      <c r="I7" s="26"/>
      <c r="J7" s="2">
        <v>4</v>
      </c>
      <c r="K7" s="75"/>
    </row>
    <row r="8" spans="1:11" ht="12.75">
      <c r="A8" s="26">
        <v>7</v>
      </c>
      <c r="B8" s="27">
        <v>40349</v>
      </c>
      <c r="C8" s="26"/>
      <c r="D8" s="26"/>
      <c r="E8" s="26"/>
      <c r="F8" s="26"/>
      <c r="G8" s="26"/>
      <c r="H8" s="26"/>
      <c r="I8" s="26"/>
      <c r="J8" s="2">
        <v>5</v>
      </c>
      <c r="K8" s="75"/>
    </row>
    <row r="9" spans="1:11" ht="12.75">
      <c r="A9" s="26">
        <v>8</v>
      </c>
      <c r="B9" s="27">
        <v>40356</v>
      </c>
      <c r="C9" s="26"/>
      <c r="D9" s="26"/>
      <c r="E9" s="26"/>
      <c r="F9" s="26"/>
      <c r="G9" s="26"/>
      <c r="H9" s="26"/>
      <c r="I9" s="26"/>
      <c r="J9" s="2">
        <v>6</v>
      </c>
      <c r="K9" s="75"/>
    </row>
    <row r="10" spans="1:11" ht="12.75">
      <c r="A10" s="26">
        <v>9</v>
      </c>
      <c r="B10" s="27">
        <v>40363</v>
      </c>
      <c r="C10" s="26"/>
      <c r="D10" s="26"/>
      <c r="E10" s="26"/>
      <c r="F10" s="26"/>
      <c r="G10" s="26"/>
      <c r="H10" s="26"/>
      <c r="I10" s="26"/>
      <c r="J10" s="2">
        <v>7</v>
      </c>
      <c r="K10" s="75"/>
    </row>
    <row r="11" spans="1:11" ht="12.75">
      <c r="A11" s="26">
        <v>10</v>
      </c>
      <c r="B11" s="27">
        <v>40370</v>
      </c>
      <c r="C11" s="26"/>
      <c r="D11" s="26"/>
      <c r="E11" s="26"/>
      <c r="F11" s="26"/>
      <c r="G11" s="26"/>
      <c r="H11" s="26"/>
      <c r="I11" s="26"/>
      <c r="J11" s="2">
        <v>8</v>
      </c>
      <c r="K11" s="75"/>
    </row>
    <row r="12" spans="1:11" ht="12.75">
      <c r="A12" s="26">
        <v>11</v>
      </c>
      <c r="B12" s="27">
        <v>40377</v>
      </c>
      <c r="C12" s="26"/>
      <c r="D12" s="26"/>
      <c r="E12" s="26"/>
      <c r="F12" s="26"/>
      <c r="G12" s="26"/>
      <c r="H12" s="26"/>
      <c r="I12" s="26"/>
      <c r="J12" s="2">
        <v>9</v>
      </c>
      <c r="K12" s="75"/>
    </row>
    <row r="13" spans="1:11" ht="12.75">
      <c r="A13" s="26">
        <v>12</v>
      </c>
      <c r="B13" s="27">
        <v>40384</v>
      </c>
      <c r="C13" s="26"/>
      <c r="D13" s="26"/>
      <c r="E13" s="26"/>
      <c r="F13" s="26"/>
      <c r="G13" s="26"/>
      <c r="H13" s="26"/>
      <c r="I13" s="26"/>
      <c r="J13" s="2">
        <v>10</v>
      </c>
      <c r="K13" s="75"/>
    </row>
    <row r="14" spans="1:11" ht="12.75">
      <c r="A14" s="26">
        <v>13</v>
      </c>
      <c r="B14" s="27">
        <v>40391</v>
      </c>
      <c r="C14" s="26"/>
      <c r="D14" s="26"/>
      <c r="E14" s="26"/>
      <c r="F14" s="26"/>
      <c r="G14" s="26"/>
      <c r="H14" s="26"/>
      <c r="I14" s="26"/>
      <c r="J14" s="2">
        <v>11</v>
      </c>
      <c r="K14" s="75"/>
    </row>
    <row r="15" spans="1:11" ht="12.75">
      <c r="A15" s="26">
        <v>14</v>
      </c>
      <c r="B15" s="27">
        <v>40398</v>
      </c>
      <c r="C15" s="26"/>
      <c r="D15" s="26"/>
      <c r="E15" s="26"/>
      <c r="F15" s="26"/>
      <c r="G15" s="26"/>
      <c r="H15" s="26"/>
      <c r="I15" s="26"/>
      <c r="J15" s="2">
        <v>12</v>
      </c>
      <c r="K15" s="75"/>
    </row>
    <row r="16" spans="1:11" ht="12.75">
      <c r="A16" s="26">
        <v>15</v>
      </c>
      <c r="B16" s="27">
        <v>40405</v>
      </c>
      <c r="C16" s="26"/>
      <c r="D16" s="26"/>
      <c r="E16" s="26"/>
      <c r="F16" s="26"/>
      <c r="G16" s="26"/>
      <c r="H16" s="26"/>
      <c r="I16" s="26"/>
      <c r="J16" s="2">
        <v>13</v>
      </c>
      <c r="K16" s="75"/>
    </row>
    <row r="17" spans="1:11" ht="13.5" thickBot="1">
      <c r="A17" s="92">
        <v>16</v>
      </c>
      <c r="B17" s="93">
        <v>40412</v>
      </c>
      <c r="C17" s="92"/>
      <c r="D17" s="92"/>
      <c r="E17" s="92"/>
      <c r="F17" s="92"/>
      <c r="G17" s="92"/>
      <c r="H17" s="92"/>
      <c r="I17" s="92"/>
      <c r="J17" s="2">
        <v>14</v>
      </c>
      <c r="K17" s="75"/>
    </row>
    <row r="18" spans="1:11" ht="12.75">
      <c r="A18" s="90">
        <v>17</v>
      </c>
      <c r="B18" s="91">
        <v>40419</v>
      </c>
      <c r="C18" s="90"/>
      <c r="D18" s="90"/>
      <c r="E18" s="90"/>
      <c r="F18" s="90"/>
      <c r="G18" s="90"/>
      <c r="H18" s="90"/>
      <c r="I18" s="90"/>
      <c r="J18" s="2">
        <v>1</v>
      </c>
      <c r="K18" s="75"/>
    </row>
    <row r="19" spans="1:11" ht="12.75">
      <c r="A19" s="26">
        <v>18</v>
      </c>
      <c r="B19" s="27">
        <v>40426</v>
      </c>
      <c r="C19" s="26"/>
      <c r="D19" s="26"/>
      <c r="E19" s="26"/>
      <c r="F19" s="26"/>
      <c r="G19" s="26"/>
      <c r="H19" s="26"/>
      <c r="I19" s="26"/>
      <c r="J19" s="2">
        <v>2</v>
      </c>
      <c r="K19" s="75"/>
    </row>
    <row r="20" spans="1:11" ht="12.75">
      <c r="A20" s="26">
        <v>19</v>
      </c>
      <c r="B20" s="27">
        <v>40433</v>
      </c>
      <c r="C20" s="26"/>
      <c r="D20" s="26"/>
      <c r="E20" s="26"/>
      <c r="F20" s="26"/>
      <c r="G20" s="26"/>
      <c r="H20" s="26"/>
      <c r="I20" s="26"/>
      <c r="J20" s="2">
        <v>3</v>
      </c>
      <c r="K20" s="75"/>
    </row>
    <row r="21" spans="1:11" ht="12.75">
      <c r="A21" s="26">
        <v>20</v>
      </c>
      <c r="B21" s="27">
        <v>40440</v>
      </c>
      <c r="C21" s="26"/>
      <c r="D21" s="26"/>
      <c r="E21" s="26"/>
      <c r="F21" s="26"/>
      <c r="G21" s="26"/>
      <c r="H21" s="26"/>
      <c r="I21" s="26"/>
      <c r="J21" s="2">
        <v>4</v>
      </c>
      <c r="K21" s="75"/>
    </row>
    <row r="22" spans="1:11" ht="12.75">
      <c r="A22" s="26">
        <v>21</v>
      </c>
      <c r="B22" s="27">
        <v>40447</v>
      </c>
      <c r="C22" s="26"/>
      <c r="D22" s="26"/>
      <c r="E22" s="26"/>
      <c r="F22" s="26"/>
      <c r="G22" s="26"/>
      <c r="H22" s="26"/>
      <c r="I22" s="26"/>
      <c r="J22" s="2">
        <v>5</v>
      </c>
      <c r="K22" s="75"/>
    </row>
    <row r="23" spans="1:11" ht="12.75">
      <c r="A23" s="26">
        <v>22</v>
      </c>
      <c r="B23" s="27">
        <v>40454</v>
      </c>
      <c r="C23" s="26"/>
      <c r="D23" s="26"/>
      <c r="E23" s="26"/>
      <c r="F23" s="26"/>
      <c r="G23" s="26"/>
      <c r="H23" s="26"/>
      <c r="I23" s="26"/>
      <c r="J23" s="2">
        <v>6</v>
      </c>
      <c r="K23" s="75"/>
    </row>
    <row r="24" spans="1:11" ht="12.75">
      <c r="A24" s="26">
        <v>23</v>
      </c>
      <c r="B24" s="27">
        <v>40461</v>
      </c>
      <c r="C24" s="26"/>
      <c r="D24" s="26"/>
      <c r="E24" s="26"/>
      <c r="F24" s="26"/>
      <c r="G24" s="26"/>
      <c r="H24" s="26"/>
      <c r="I24" s="26"/>
      <c r="J24" s="2">
        <v>7</v>
      </c>
      <c r="K24" s="75"/>
    </row>
    <row r="25" spans="1:11" ht="12.75">
      <c r="A25" s="26">
        <v>24</v>
      </c>
      <c r="B25" s="27">
        <v>40468</v>
      </c>
      <c r="C25" s="26"/>
      <c r="D25" s="26"/>
      <c r="E25" s="26"/>
      <c r="F25" s="26"/>
      <c r="G25" s="26"/>
      <c r="H25" s="26"/>
      <c r="I25" s="26"/>
      <c r="J25" s="2">
        <v>8</v>
      </c>
      <c r="K25" s="75"/>
    </row>
    <row r="26" spans="1:11" ht="12.75">
      <c r="A26" s="26">
        <v>25</v>
      </c>
      <c r="B26" s="27">
        <v>40475</v>
      </c>
      <c r="C26" s="26"/>
      <c r="D26" s="26"/>
      <c r="E26" s="26"/>
      <c r="F26" s="26"/>
      <c r="G26" s="26"/>
      <c r="H26" s="26"/>
      <c r="I26" s="26"/>
      <c r="J26" s="2">
        <v>9</v>
      </c>
      <c r="K26" s="75"/>
    </row>
    <row r="27" spans="1:11" ht="12.75">
      <c r="A27" s="26">
        <v>26</v>
      </c>
      <c r="B27" s="27">
        <v>40482</v>
      </c>
      <c r="C27" s="26"/>
      <c r="D27" s="26"/>
      <c r="E27" s="26"/>
      <c r="F27" s="26"/>
      <c r="G27" s="26"/>
      <c r="H27" s="26"/>
      <c r="I27" s="26"/>
      <c r="J27" s="2">
        <v>10</v>
      </c>
      <c r="K27" s="75"/>
    </row>
    <row r="28" spans="1:11" ht="12.75">
      <c r="A28" s="26">
        <v>27</v>
      </c>
      <c r="B28" s="27">
        <v>40489</v>
      </c>
      <c r="C28" s="26"/>
      <c r="D28" s="26"/>
      <c r="E28" s="26"/>
      <c r="F28" s="26"/>
      <c r="G28" s="26"/>
      <c r="H28" s="26"/>
      <c r="I28" s="26"/>
      <c r="J28" s="2">
        <v>11</v>
      </c>
      <c r="K28" s="75"/>
    </row>
    <row r="29" spans="1:11" ht="12.75">
      <c r="A29" s="26">
        <v>28</v>
      </c>
      <c r="B29" s="27">
        <v>40496</v>
      </c>
      <c r="C29" s="26"/>
      <c r="D29" s="26"/>
      <c r="E29" s="26"/>
      <c r="F29" s="26"/>
      <c r="G29" s="26"/>
      <c r="H29" s="26"/>
      <c r="I29" s="26"/>
      <c r="J29" s="2">
        <v>12</v>
      </c>
      <c r="K29" s="75"/>
    </row>
    <row r="30" spans="1:11" ht="12.75">
      <c r="A30" s="26">
        <v>29</v>
      </c>
      <c r="B30" s="27">
        <v>40503</v>
      </c>
      <c r="C30" s="26"/>
      <c r="D30" s="26"/>
      <c r="E30" s="26"/>
      <c r="F30" s="26"/>
      <c r="G30" s="26"/>
      <c r="H30" s="26"/>
      <c r="I30" s="26"/>
      <c r="J30" s="2">
        <v>13</v>
      </c>
      <c r="K30" s="75"/>
    </row>
    <row r="31" spans="1:11" ht="13.5" thickBot="1">
      <c r="A31" s="92">
        <v>30</v>
      </c>
      <c r="B31" s="93">
        <v>40510</v>
      </c>
      <c r="C31" s="92"/>
      <c r="D31" s="92"/>
      <c r="E31" s="92"/>
      <c r="F31" s="92"/>
      <c r="G31" s="92"/>
      <c r="H31" s="92"/>
      <c r="I31" s="92"/>
      <c r="J31" s="2">
        <v>14</v>
      </c>
      <c r="K31" s="75"/>
    </row>
    <row r="32" spans="1:11" ht="12.75">
      <c r="A32" s="90">
        <v>31</v>
      </c>
      <c r="B32" s="91">
        <v>40517</v>
      </c>
      <c r="C32" s="90"/>
      <c r="D32" s="90"/>
      <c r="E32" s="90"/>
      <c r="F32" s="90"/>
      <c r="G32" s="90"/>
      <c r="H32" s="90"/>
      <c r="I32" s="90"/>
      <c r="J32" s="2"/>
      <c r="K32" s="75"/>
    </row>
    <row r="33" spans="1:11" ht="12.75">
      <c r="A33" s="26">
        <v>32</v>
      </c>
      <c r="B33" s="27">
        <v>40524</v>
      </c>
      <c r="C33" s="26"/>
      <c r="D33" s="26"/>
      <c r="E33" s="26"/>
      <c r="F33" s="26"/>
      <c r="G33" s="26"/>
      <c r="H33" s="26"/>
      <c r="I33" s="26"/>
      <c r="J33" s="2"/>
      <c r="K33" s="75"/>
    </row>
    <row r="34" spans="1:11" ht="12.75">
      <c r="A34" s="26">
        <v>33</v>
      </c>
      <c r="B34" s="27">
        <v>40531</v>
      </c>
      <c r="C34" s="26"/>
      <c r="D34" s="26"/>
      <c r="E34" s="26"/>
      <c r="F34" s="26"/>
      <c r="G34" s="26"/>
      <c r="H34" s="26"/>
      <c r="I34" s="26"/>
      <c r="K34" s="69"/>
    </row>
    <row r="35" spans="1:11" ht="12.75">
      <c r="A35" s="26">
        <v>34</v>
      </c>
      <c r="B35" s="27">
        <v>40538</v>
      </c>
      <c r="C35" s="26"/>
      <c r="D35" s="26"/>
      <c r="E35" s="26"/>
      <c r="F35" s="26"/>
      <c r="G35" s="26"/>
      <c r="H35" s="26"/>
      <c r="I35" s="26"/>
      <c r="K35" s="75"/>
    </row>
    <row r="36" spans="1:11" ht="12.75">
      <c r="A36" s="26">
        <v>35</v>
      </c>
      <c r="B36" s="27">
        <v>40545</v>
      </c>
      <c r="C36" s="26"/>
      <c r="D36" s="26"/>
      <c r="E36" s="26"/>
      <c r="F36" s="26"/>
      <c r="G36" s="26"/>
      <c r="H36" s="26"/>
      <c r="I36" s="26"/>
      <c r="K36" s="75"/>
    </row>
    <row r="37" spans="1:11" ht="12.75">
      <c r="A37" s="26">
        <v>36</v>
      </c>
      <c r="B37" s="27">
        <v>40552</v>
      </c>
      <c r="C37" s="26"/>
      <c r="D37" s="26"/>
      <c r="E37" s="26"/>
      <c r="F37" s="26"/>
      <c r="G37" s="26"/>
      <c r="H37" s="26"/>
      <c r="I37" s="52" t="s">
        <v>218</v>
      </c>
      <c r="K37" s="75"/>
    </row>
    <row r="38" spans="1:11" ht="12.75">
      <c r="A38" s="26">
        <v>37</v>
      </c>
      <c r="B38" s="27">
        <v>40559</v>
      </c>
      <c r="C38" s="26"/>
      <c r="D38" s="26"/>
      <c r="E38" s="26"/>
      <c r="F38" s="26"/>
      <c r="G38" s="26"/>
      <c r="H38" s="26"/>
      <c r="I38" s="26"/>
      <c r="K38" s="75"/>
    </row>
    <row r="39" spans="1:11" ht="12.75">
      <c r="A39" s="26">
        <v>38</v>
      </c>
      <c r="B39" s="27">
        <v>40566</v>
      </c>
      <c r="C39" s="26"/>
      <c r="D39" s="26"/>
      <c r="E39" s="26"/>
      <c r="F39" s="26"/>
      <c r="G39" s="26"/>
      <c r="H39" s="26"/>
      <c r="I39" s="26"/>
      <c r="K39" s="75"/>
    </row>
    <row r="40" spans="1:11" ht="12.75">
      <c r="A40" s="26">
        <v>39</v>
      </c>
      <c r="B40" s="27">
        <v>40573</v>
      </c>
      <c r="C40" s="26"/>
      <c r="D40" s="26"/>
      <c r="E40" s="26"/>
      <c r="F40" s="26"/>
      <c r="G40" s="26"/>
      <c r="H40" s="26"/>
      <c r="I40" s="26"/>
      <c r="K40" s="75"/>
    </row>
    <row r="41" spans="1:11" ht="12.75">
      <c r="A41" s="26">
        <v>40</v>
      </c>
      <c r="B41" s="27">
        <v>40580</v>
      </c>
      <c r="C41" s="26"/>
      <c r="D41" s="26"/>
      <c r="E41" s="26"/>
      <c r="F41" s="26"/>
      <c r="G41" s="26"/>
      <c r="H41" s="52" t="s">
        <v>209</v>
      </c>
      <c r="I41" s="26"/>
      <c r="K41" s="75"/>
    </row>
    <row r="42" spans="1:11" ht="12.75">
      <c r="A42" s="26">
        <v>41</v>
      </c>
      <c r="B42" s="27">
        <v>40587</v>
      </c>
      <c r="C42" s="26"/>
      <c r="D42" s="26"/>
      <c r="E42" s="26"/>
      <c r="F42" s="26"/>
      <c r="G42" s="26"/>
      <c r="H42" s="26"/>
      <c r="I42" s="26"/>
      <c r="K42" s="75"/>
    </row>
    <row r="43" spans="1:11" ht="12.75">
      <c r="A43" s="26">
        <v>42</v>
      </c>
      <c r="B43" s="27">
        <v>40594</v>
      </c>
      <c r="C43" s="26"/>
      <c r="D43" s="26"/>
      <c r="E43" s="26"/>
      <c r="F43" s="26"/>
      <c r="G43" s="26"/>
      <c r="H43" s="52" t="s">
        <v>223</v>
      </c>
      <c r="I43" s="26"/>
      <c r="K43" s="75"/>
    </row>
    <row r="44" spans="1:11" ht="12.75">
      <c r="A44" s="26">
        <v>43</v>
      </c>
      <c r="B44" s="27">
        <v>40601</v>
      </c>
      <c r="C44" s="26"/>
      <c r="D44" s="26"/>
      <c r="E44" s="26"/>
      <c r="F44" s="26"/>
      <c r="G44" s="26"/>
      <c r="H44" s="26"/>
      <c r="I44" s="26"/>
      <c r="K44" s="75"/>
    </row>
    <row r="45" spans="1:11" ht="12.75">
      <c r="A45" s="26">
        <v>44</v>
      </c>
      <c r="B45" s="27">
        <v>40608</v>
      </c>
      <c r="C45" s="26"/>
      <c r="D45" s="26"/>
      <c r="E45" s="26"/>
      <c r="F45" s="26"/>
      <c r="G45" s="26"/>
      <c r="H45" s="52" t="s">
        <v>220</v>
      </c>
      <c r="I45" s="26"/>
      <c r="K45" s="75"/>
    </row>
    <row r="46" spans="1:11" ht="12.75">
      <c r="A46" s="26">
        <v>45</v>
      </c>
      <c r="B46" s="27">
        <v>40615</v>
      </c>
      <c r="C46" s="26"/>
      <c r="D46" s="26"/>
      <c r="E46" s="26"/>
      <c r="F46" s="26"/>
      <c r="G46" s="26"/>
      <c r="H46" s="26"/>
      <c r="I46" s="26"/>
      <c r="K46" s="75"/>
    </row>
    <row r="47" spans="1:11" ht="12.75">
      <c r="A47" s="26">
        <v>46</v>
      </c>
      <c r="B47" s="27">
        <v>40622</v>
      </c>
      <c r="C47" s="26"/>
      <c r="D47" s="26"/>
      <c r="E47" s="26"/>
      <c r="F47" s="26"/>
      <c r="G47" s="26"/>
      <c r="H47" s="26"/>
      <c r="I47" s="26"/>
      <c r="K47" s="75"/>
    </row>
    <row r="48" spans="1:11" ht="12.75">
      <c r="A48" s="26">
        <v>47</v>
      </c>
      <c r="B48" s="27">
        <v>40629</v>
      </c>
      <c r="C48" s="26"/>
      <c r="D48" s="26"/>
      <c r="E48" s="26"/>
      <c r="F48" s="26"/>
      <c r="G48" s="26"/>
      <c r="H48" s="52" t="s">
        <v>219</v>
      </c>
      <c r="I48" s="26"/>
      <c r="K48" s="75"/>
    </row>
    <row r="49" spans="1:11" ht="12.75">
      <c r="A49" s="26">
        <v>48</v>
      </c>
      <c r="B49" s="27">
        <v>40636</v>
      </c>
      <c r="C49" s="26"/>
      <c r="D49" s="26"/>
      <c r="E49" s="26"/>
      <c r="F49" s="26"/>
      <c r="G49" s="26"/>
      <c r="H49" s="26"/>
      <c r="I49" s="26"/>
      <c r="K49" s="75"/>
    </row>
    <row r="50" spans="1:11" ht="12.75">
      <c r="A50" s="26">
        <v>49</v>
      </c>
      <c r="B50" s="27">
        <v>40643</v>
      </c>
      <c r="C50" s="26"/>
      <c r="D50" s="26"/>
      <c r="E50" s="26"/>
      <c r="F50" s="26"/>
      <c r="G50" s="26"/>
      <c r="H50" s="52" t="s">
        <v>183</v>
      </c>
      <c r="I50" s="26"/>
      <c r="K50" s="75"/>
    </row>
    <row r="51" spans="1:9" ht="12.75">
      <c r="A51" s="26">
        <v>50</v>
      </c>
      <c r="B51" s="27">
        <v>40650</v>
      </c>
      <c r="C51" s="26"/>
      <c r="D51" s="26"/>
      <c r="E51" s="26"/>
      <c r="F51" s="26"/>
      <c r="G51" s="26"/>
      <c r="H51" s="26"/>
      <c r="I51" s="26"/>
    </row>
    <row r="52" spans="1:9" ht="12.75">
      <c r="A52" s="26">
        <v>51</v>
      </c>
      <c r="B52" s="27">
        <v>40657</v>
      </c>
      <c r="C52" s="26"/>
      <c r="D52" s="26"/>
      <c r="E52" s="26"/>
      <c r="F52" s="26"/>
      <c r="G52" s="26"/>
      <c r="H52" s="52" t="s">
        <v>183</v>
      </c>
      <c r="I52" s="26"/>
    </row>
    <row r="53" spans="1:9" ht="12.75">
      <c r="A53" s="26">
        <v>52</v>
      </c>
      <c r="B53" s="27">
        <v>40664</v>
      </c>
      <c r="C53" s="26"/>
      <c r="D53" s="26"/>
      <c r="E53" s="26"/>
      <c r="F53" s="26"/>
      <c r="G53" s="26"/>
      <c r="H53" s="26"/>
      <c r="I53" s="26"/>
    </row>
    <row r="54" spans="1:9" ht="12.75">
      <c r="A54" s="26">
        <v>53</v>
      </c>
      <c r="B54" s="27">
        <v>40671</v>
      </c>
      <c r="C54" s="26"/>
      <c r="D54" s="26"/>
      <c r="E54" s="26"/>
      <c r="F54" s="26"/>
      <c r="G54" s="26"/>
      <c r="H54" s="52" t="s">
        <v>183</v>
      </c>
      <c r="I54" s="26"/>
    </row>
    <row r="55" spans="1:9" ht="12.75">
      <c r="A55" s="26">
        <v>54</v>
      </c>
      <c r="B55" s="27">
        <v>40678</v>
      </c>
      <c r="C55" s="26"/>
      <c r="D55" s="26"/>
      <c r="E55" s="26"/>
      <c r="F55" s="26"/>
      <c r="G55" s="26"/>
      <c r="H55" s="26"/>
      <c r="I55" s="26"/>
    </row>
    <row r="56" spans="1:9" ht="12.75">
      <c r="A56" s="26">
        <v>55</v>
      </c>
      <c r="B56" s="27">
        <v>40685</v>
      </c>
      <c r="C56" s="26"/>
      <c r="D56" s="26"/>
      <c r="E56" s="26"/>
      <c r="F56" s="26"/>
      <c r="G56" s="26"/>
      <c r="H56" s="52" t="s">
        <v>183</v>
      </c>
      <c r="I56" s="26"/>
    </row>
    <row r="57" spans="1:9" ht="12.75">
      <c r="A57" s="26">
        <v>56</v>
      </c>
      <c r="B57" s="27">
        <v>40692</v>
      </c>
      <c r="C57" s="26"/>
      <c r="D57" s="26"/>
      <c r="E57" s="26"/>
      <c r="F57" s="26"/>
      <c r="G57" s="26"/>
      <c r="H57" s="26"/>
      <c r="I57" s="26"/>
    </row>
    <row r="58" spans="1:9" ht="12.75">
      <c r="A58" s="26">
        <v>57</v>
      </c>
      <c r="B58" s="27">
        <v>40699</v>
      </c>
      <c r="C58" s="26"/>
      <c r="D58" s="26"/>
      <c r="E58" s="26"/>
      <c r="F58" s="26"/>
      <c r="G58" s="26"/>
      <c r="H58" s="52" t="s">
        <v>183</v>
      </c>
      <c r="I58" s="26"/>
    </row>
    <row r="59" spans="1:9" ht="12.75">
      <c r="A59" s="26">
        <v>58</v>
      </c>
      <c r="B59" s="27">
        <v>40706</v>
      </c>
      <c r="C59" s="26"/>
      <c r="D59" s="26"/>
      <c r="E59" s="26"/>
      <c r="F59" s="26"/>
      <c r="G59" s="26"/>
      <c r="H59" s="26"/>
      <c r="I59" s="26"/>
    </row>
    <row r="60" spans="1:9" ht="12.75">
      <c r="A60" s="26">
        <v>59</v>
      </c>
      <c r="B60" s="27">
        <v>40713</v>
      </c>
      <c r="C60" s="26"/>
      <c r="D60" s="26"/>
      <c r="E60" s="26"/>
      <c r="F60" s="26"/>
      <c r="G60" s="26"/>
      <c r="H60" s="52" t="s">
        <v>183</v>
      </c>
      <c r="I60" s="26"/>
    </row>
    <row r="61" spans="1:9" ht="12.75">
      <c r="A61" s="26">
        <v>60</v>
      </c>
      <c r="B61" s="27">
        <v>40720</v>
      </c>
      <c r="C61" s="26"/>
      <c r="D61" s="26"/>
      <c r="E61" s="26"/>
      <c r="F61" s="26"/>
      <c r="G61" s="26"/>
      <c r="H61" s="26"/>
      <c r="I61" s="26"/>
    </row>
    <row r="62" spans="1:9" ht="12.75">
      <c r="A62" s="26">
        <v>61</v>
      </c>
      <c r="B62" s="27">
        <v>40727</v>
      </c>
      <c r="C62" s="26"/>
      <c r="D62" s="26"/>
      <c r="E62" s="26"/>
      <c r="F62" s="26"/>
      <c r="G62" s="26"/>
      <c r="H62" s="52" t="s">
        <v>183</v>
      </c>
      <c r="I62" s="26"/>
    </row>
    <row r="63" spans="1:9" ht="12.75">
      <c r="A63" s="26">
        <v>62</v>
      </c>
      <c r="B63" s="27">
        <v>40734</v>
      </c>
      <c r="C63" s="26"/>
      <c r="D63" s="26"/>
      <c r="E63" s="26"/>
      <c r="F63" s="26"/>
      <c r="G63" s="26"/>
      <c r="H63" s="26"/>
      <c r="I63" s="26"/>
    </row>
    <row r="64" spans="1:9" ht="12.75">
      <c r="A64" s="26">
        <v>63</v>
      </c>
      <c r="B64" s="27">
        <v>40741</v>
      </c>
      <c r="C64" s="26"/>
      <c r="D64" s="26"/>
      <c r="E64" s="26"/>
      <c r="F64" s="26"/>
      <c r="G64" s="26"/>
      <c r="H64" s="52" t="s">
        <v>183</v>
      </c>
      <c r="I64" s="26"/>
    </row>
    <row r="65" spans="1:9" ht="12.75">
      <c r="A65" s="26">
        <v>64</v>
      </c>
      <c r="B65" s="27">
        <v>40748</v>
      </c>
      <c r="C65" s="26"/>
      <c r="D65" s="26"/>
      <c r="E65" s="26"/>
      <c r="F65" s="26"/>
      <c r="G65" s="26"/>
      <c r="H65" s="26"/>
      <c r="I65" s="2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3" width="17.140625" style="0" customWidth="1"/>
    <col min="4" max="4" width="22.00390625" style="0" customWidth="1"/>
    <col min="5" max="5" width="30.7109375" style="0" customWidth="1"/>
    <col min="6" max="6" width="82.140625" style="0" bestFit="1" customWidth="1"/>
  </cols>
  <sheetData>
    <row r="1" spans="1:6" ht="19.5" thickBot="1" thickTop="1">
      <c r="A1" s="16" t="s">
        <v>110</v>
      </c>
      <c r="B1" s="17" t="s">
        <v>60</v>
      </c>
      <c r="C1" s="16" t="s">
        <v>111</v>
      </c>
      <c r="D1" s="16" t="s">
        <v>112</v>
      </c>
      <c r="E1" s="16" t="s">
        <v>113</v>
      </c>
      <c r="F1" s="25" t="s">
        <v>141</v>
      </c>
    </row>
    <row r="2" spans="1:6" ht="19.5" thickBot="1" thickTop="1">
      <c r="A2" s="18" t="s">
        <v>61</v>
      </c>
      <c r="B2" s="19" t="s">
        <v>62</v>
      </c>
      <c r="C2" s="19" t="s">
        <v>63</v>
      </c>
      <c r="D2" s="20" t="s">
        <v>114</v>
      </c>
      <c r="E2" s="21" t="s">
        <v>64</v>
      </c>
      <c r="F2" s="19" t="s">
        <v>131</v>
      </c>
    </row>
    <row r="3" spans="1:6" ht="19.5" thickBot="1" thickTop="1">
      <c r="A3" s="18" t="s">
        <v>65</v>
      </c>
      <c r="B3" s="19" t="s">
        <v>66</v>
      </c>
      <c r="C3" s="19" t="s">
        <v>67</v>
      </c>
      <c r="D3" s="19" t="s">
        <v>68</v>
      </c>
      <c r="E3" s="21" t="s">
        <v>69</v>
      </c>
      <c r="F3" s="19" t="s">
        <v>134</v>
      </c>
    </row>
    <row r="4" spans="1:6" ht="19.5" thickBot="1" thickTop="1">
      <c r="A4" s="18" t="s">
        <v>70</v>
      </c>
      <c r="B4" s="19" t="s">
        <v>115</v>
      </c>
      <c r="C4" s="19" t="s">
        <v>71</v>
      </c>
      <c r="D4" s="19" t="s">
        <v>72</v>
      </c>
      <c r="E4" s="22" t="s">
        <v>116</v>
      </c>
      <c r="F4" s="19" t="s">
        <v>135</v>
      </c>
    </row>
    <row r="5" spans="1:6" ht="19.5" thickBot="1" thickTop="1">
      <c r="A5" s="18" t="s">
        <v>73</v>
      </c>
      <c r="B5" s="19" t="s">
        <v>74</v>
      </c>
      <c r="C5" s="20" t="s">
        <v>117</v>
      </c>
      <c r="D5" s="19" t="s">
        <v>72</v>
      </c>
      <c r="E5" s="21" t="s">
        <v>75</v>
      </c>
      <c r="F5" s="19" t="s">
        <v>136</v>
      </c>
    </row>
    <row r="6" spans="1:6" ht="19.5" thickBot="1" thickTop="1">
      <c r="A6" s="18" t="s">
        <v>76</v>
      </c>
      <c r="B6" s="19" t="s">
        <v>77</v>
      </c>
      <c r="C6" s="19" t="s">
        <v>78</v>
      </c>
      <c r="D6" s="19" t="s">
        <v>79</v>
      </c>
      <c r="E6" s="21" t="s">
        <v>80</v>
      </c>
      <c r="F6" s="19" t="s">
        <v>137</v>
      </c>
    </row>
    <row r="7" spans="1:6" ht="19.5" thickBot="1" thickTop="1">
      <c r="A7" s="18" t="s">
        <v>81</v>
      </c>
      <c r="B7" s="19" t="s">
        <v>82</v>
      </c>
      <c r="C7" s="19" t="s">
        <v>83</v>
      </c>
      <c r="D7" s="19" t="s">
        <v>71</v>
      </c>
      <c r="E7" s="21" t="s">
        <v>84</v>
      </c>
      <c r="F7" s="19" t="s">
        <v>138</v>
      </c>
    </row>
    <row r="8" spans="1:6" ht="19.5" thickBot="1" thickTop="1">
      <c r="A8" s="23" t="s">
        <v>118</v>
      </c>
      <c r="B8" s="19" t="s">
        <v>119</v>
      </c>
      <c r="C8" s="19" t="s">
        <v>85</v>
      </c>
      <c r="D8" s="19" t="s">
        <v>86</v>
      </c>
      <c r="E8" s="21" t="s">
        <v>87</v>
      </c>
      <c r="F8" s="19" t="s">
        <v>139</v>
      </c>
    </row>
    <row r="9" spans="1:6" ht="19.5" thickBot="1" thickTop="1">
      <c r="A9" s="23" t="s">
        <v>120</v>
      </c>
      <c r="B9" s="19" t="s">
        <v>88</v>
      </c>
      <c r="C9" s="19" t="s">
        <v>71</v>
      </c>
      <c r="D9" s="19" t="s">
        <v>89</v>
      </c>
      <c r="E9" s="21" t="s">
        <v>90</v>
      </c>
      <c r="F9" s="19" t="s">
        <v>140</v>
      </c>
    </row>
    <row r="10" spans="1:6" ht="19.5" thickBot="1" thickTop="1">
      <c r="A10" s="23" t="s">
        <v>121</v>
      </c>
      <c r="B10" s="19" t="s">
        <v>115</v>
      </c>
      <c r="C10" s="19" t="s">
        <v>91</v>
      </c>
      <c r="D10" s="19" t="s">
        <v>92</v>
      </c>
      <c r="E10" s="21" t="s">
        <v>93</v>
      </c>
      <c r="F10" s="19" t="s">
        <v>132</v>
      </c>
    </row>
    <row r="11" spans="1:6" ht="19.5" thickBot="1" thickTop="1">
      <c r="A11" s="18" t="s">
        <v>94</v>
      </c>
      <c r="B11" s="19" t="s">
        <v>122</v>
      </c>
      <c r="C11" s="19" t="s">
        <v>95</v>
      </c>
      <c r="D11" s="19" t="s">
        <v>96</v>
      </c>
      <c r="E11" s="21" t="s">
        <v>97</v>
      </c>
      <c r="F11" s="19" t="s">
        <v>133</v>
      </c>
    </row>
    <row r="12" spans="1:6" ht="19.5" thickBot="1" thickTop="1">
      <c r="A12" s="23" t="s">
        <v>123</v>
      </c>
      <c r="B12" s="19" t="s">
        <v>124</v>
      </c>
      <c r="C12" s="19" t="s">
        <v>98</v>
      </c>
      <c r="D12" s="19" t="s">
        <v>99</v>
      </c>
      <c r="E12" s="21" t="s">
        <v>100</v>
      </c>
      <c r="F12" s="19" t="s">
        <v>132</v>
      </c>
    </row>
    <row r="13" spans="1:6" ht="19.5" thickBot="1" thickTop="1">
      <c r="A13" s="23" t="s">
        <v>125</v>
      </c>
      <c r="B13" s="19" t="s">
        <v>126</v>
      </c>
      <c r="C13" s="19" t="s">
        <v>101</v>
      </c>
      <c r="D13" s="19" t="s">
        <v>119</v>
      </c>
      <c r="E13" s="21" t="s">
        <v>90</v>
      </c>
      <c r="F13" s="19" t="s">
        <v>133</v>
      </c>
    </row>
    <row r="14" spans="1:6" ht="19.5" thickBot="1" thickTop="1">
      <c r="A14" s="23" t="s">
        <v>127</v>
      </c>
      <c r="B14" s="19" t="s">
        <v>128</v>
      </c>
      <c r="C14" s="19" t="s">
        <v>83</v>
      </c>
      <c r="D14" s="19" t="s">
        <v>102</v>
      </c>
      <c r="E14" s="21" t="s">
        <v>103</v>
      </c>
      <c r="F14" s="19" t="s">
        <v>130</v>
      </c>
    </row>
    <row r="15" spans="1:6" ht="19.5" thickBot="1" thickTop="1">
      <c r="A15" s="23" t="s">
        <v>129</v>
      </c>
      <c r="B15" s="19" t="s">
        <v>104</v>
      </c>
      <c r="C15" s="19" t="s">
        <v>105</v>
      </c>
      <c r="D15" s="19" t="s">
        <v>62</v>
      </c>
      <c r="E15" s="21" t="s">
        <v>106</v>
      </c>
      <c r="F15" s="19" t="s">
        <v>130</v>
      </c>
    </row>
    <row r="16" ht="16.5" thickTop="1">
      <c r="A16" s="24" t="s">
        <v>107</v>
      </c>
    </row>
    <row r="17" ht="15.75">
      <c r="A17" s="24" t="s">
        <v>108</v>
      </c>
    </row>
    <row r="18" ht="15.75">
      <c r="A18" s="24" t="s">
        <v>109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3" width="17.140625" style="0" customWidth="1"/>
    <col min="4" max="4" width="22.00390625" style="0" customWidth="1"/>
    <col min="5" max="5" width="30.7109375" style="0" customWidth="1"/>
  </cols>
  <sheetData>
    <row r="1" spans="1:5" ht="19.5" thickBot="1" thickTop="1">
      <c r="A1" s="16" t="s">
        <v>110</v>
      </c>
      <c r="B1" s="17" t="s">
        <v>60</v>
      </c>
      <c r="C1" s="16" t="s">
        <v>111</v>
      </c>
      <c r="D1" s="16" t="s">
        <v>112</v>
      </c>
      <c r="E1" s="16" t="s">
        <v>113</v>
      </c>
    </row>
    <row r="2" spans="1:5" ht="19.5" thickBot="1" thickTop="1">
      <c r="A2" s="18" t="s">
        <v>61</v>
      </c>
      <c r="B2" s="19" t="s">
        <v>232</v>
      </c>
      <c r="C2" s="19" t="s">
        <v>233</v>
      </c>
      <c r="D2" s="19" t="s">
        <v>234</v>
      </c>
      <c r="E2" s="21" t="s">
        <v>235</v>
      </c>
    </row>
    <row r="3" spans="1:5" ht="19.5" thickBot="1" thickTop="1">
      <c r="A3" s="18" t="s">
        <v>65</v>
      </c>
      <c r="B3" s="19" t="s">
        <v>232</v>
      </c>
      <c r="C3" s="19" t="s">
        <v>236</v>
      </c>
      <c r="D3" s="19" t="s">
        <v>237</v>
      </c>
      <c r="E3" s="21" t="s">
        <v>238</v>
      </c>
    </row>
    <row r="4" spans="1:5" ht="19.5" thickBot="1" thickTop="1">
      <c r="A4" s="18" t="s">
        <v>70</v>
      </c>
      <c r="B4" s="19" t="s">
        <v>232</v>
      </c>
      <c r="C4" s="19" t="s">
        <v>239</v>
      </c>
      <c r="D4" s="19" t="s">
        <v>240</v>
      </c>
      <c r="E4" s="21" t="s">
        <v>241</v>
      </c>
    </row>
    <row r="5" spans="1:5" ht="19.5" thickBot="1" thickTop="1">
      <c r="A5" s="18" t="s">
        <v>73</v>
      </c>
      <c r="B5" s="19" t="s">
        <v>242</v>
      </c>
      <c r="C5" s="20" t="s">
        <v>243</v>
      </c>
      <c r="D5" s="19" t="s">
        <v>234</v>
      </c>
      <c r="E5" s="21" t="s">
        <v>244</v>
      </c>
    </row>
    <row r="6" spans="1:5" ht="19.5" thickBot="1" thickTop="1">
      <c r="A6" s="18" t="s">
        <v>76</v>
      </c>
      <c r="B6" s="19" t="s">
        <v>245</v>
      </c>
      <c r="C6" s="19" t="s">
        <v>236</v>
      </c>
      <c r="D6" s="19" t="s">
        <v>237</v>
      </c>
      <c r="E6" s="21" t="s">
        <v>246</v>
      </c>
    </row>
    <row r="7" spans="1:5" ht="19.5" thickBot="1" thickTop="1">
      <c r="A7" s="18" t="s">
        <v>81</v>
      </c>
      <c r="B7" s="19" t="s">
        <v>245</v>
      </c>
      <c r="C7" s="19" t="s">
        <v>239</v>
      </c>
      <c r="D7" s="19" t="s">
        <v>240</v>
      </c>
      <c r="E7" s="21" t="s">
        <v>247</v>
      </c>
    </row>
    <row r="8" spans="1:5" ht="19.5" thickBot="1" thickTop="1">
      <c r="A8" s="23" t="s">
        <v>118</v>
      </c>
      <c r="B8" s="19" t="s">
        <v>245</v>
      </c>
      <c r="C8" s="19" t="s">
        <v>248</v>
      </c>
      <c r="D8" s="19" t="s">
        <v>249</v>
      </c>
      <c r="E8" s="21" t="s">
        <v>250</v>
      </c>
    </row>
    <row r="9" spans="1:5" ht="19.5" thickBot="1" thickTop="1">
      <c r="A9" s="23" t="s">
        <v>120</v>
      </c>
      <c r="B9" s="19" t="s">
        <v>242</v>
      </c>
      <c r="C9" s="19" t="s">
        <v>233</v>
      </c>
      <c r="D9" s="19" t="s">
        <v>234</v>
      </c>
      <c r="E9" s="21" t="s">
        <v>251</v>
      </c>
    </row>
    <row r="10" spans="1:5" ht="19.5" thickBot="1" thickTop="1">
      <c r="A10" s="23" t="s">
        <v>121</v>
      </c>
      <c r="B10" s="19" t="s">
        <v>242</v>
      </c>
      <c r="C10" s="19" t="s">
        <v>233</v>
      </c>
      <c r="D10" s="19" t="s">
        <v>252</v>
      </c>
      <c r="E10" s="21" t="s">
        <v>253</v>
      </c>
    </row>
    <row r="11" spans="1:5" ht="19.5" thickBot="1" thickTop="1">
      <c r="A11" s="18" t="s">
        <v>94</v>
      </c>
      <c r="B11" s="19" t="s">
        <v>242</v>
      </c>
      <c r="C11" s="19" t="s">
        <v>236</v>
      </c>
      <c r="D11" s="19" t="s">
        <v>254</v>
      </c>
      <c r="E11" s="21" t="s">
        <v>255</v>
      </c>
    </row>
    <row r="12" spans="1:5" ht="19.5" thickBot="1" thickTop="1">
      <c r="A12" s="23" t="s">
        <v>123</v>
      </c>
      <c r="B12" s="19" t="s">
        <v>242</v>
      </c>
      <c r="C12" s="19" t="s">
        <v>240</v>
      </c>
      <c r="D12" s="19" t="s">
        <v>256</v>
      </c>
      <c r="E12" s="21" t="s">
        <v>257</v>
      </c>
    </row>
    <row r="13" spans="1:5" ht="19.5" thickBot="1" thickTop="1">
      <c r="A13" s="23" t="s">
        <v>125</v>
      </c>
      <c r="B13" s="19" t="s">
        <v>243</v>
      </c>
      <c r="C13" s="19" t="s">
        <v>234</v>
      </c>
      <c r="D13" s="19" t="s">
        <v>258</v>
      </c>
      <c r="E13" s="21" t="s">
        <v>259</v>
      </c>
    </row>
    <row r="14" spans="1:5" ht="19.5" thickBot="1" thickTop="1">
      <c r="A14" s="23" t="s">
        <v>127</v>
      </c>
      <c r="B14" s="19" t="s">
        <v>260</v>
      </c>
      <c r="C14" s="19" t="s">
        <v>240</v>
      </c>
      <c r="D14" s="19" t="s">
        <v>256</v>
      </c>
      <c r="E14" s="21" t="s">
        <v>261</v>
      </c>
    </row>
    <row r="15" spans="1:5" ht="19.5" thickBot="1" thickTop="1">
      <c r="A15" s="23" t="s">
        <v>129</v>
      </c>
      <c r="B15" s="19" t="s">
        <v>233</v>
      </c>
      <c r="C15" s="19" t="s">
        <v>262</v>
      </c>
      <c r="D15" s="19" t="s">
        <v>263</v>
      </c>
      <c r="E15" s="21" t="s">
        <v>264</v>
      </c>
    </row>
    <row r="16" ht="16.5" thickTop="1">
      <c r="A16" s="24" t="s">
        <v>107</v>
      </c>
    </row>
    <row r="17" ht="15.75">
      <c r="A17" s="24" t="s">
        <v>108</v>
      </c>
    </row>
    <row r="18" ht="15.75">
      <c r="A18" s="24" t="s">
        <v>109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8.421875" style="70" bestFit="1" customWidth="1"/>
    <col min="2" max="2" width="10.8515625" style="34" bestFit="1" customWidth="1"/>
    <col min="3" max="4" width="9.140625" style="69" customWidth="1"/>
  </cols>
  <sheetData>
    <row r="1" spans="1:4" ht="12.75">
      <c r="A1" s="68" t="s">
        <v>13</v>
      </c>
      <c r="B1" s="3" t="s">
        <v>15</v>
      </c>
      <c r="C1" s="4" t="s">
        <v>16</v>
      </c>
      <c r="D1" s="4" t="s">
        <v>17</v>
      </c>
    </row>
    <row r="2" spans="1:4" ht="12.75">
      <c r="A2" s="71">
        <v>40307</v>
      </c>
      <c r="B2" s="72" t="s">
        <v>24</v>
      </c>
      <c r="C2" s="58"/>
      <c r="D2" s="58"/>
    </row>
    <row r="3" spans="1:4" ht="12.75">
      <c r="A3" s="71">
        <v>40308</v>
      </c>
      <c r="B3" s="72" t="s">
        <v>18</v>
      </c>
      <c r="C3" s="58"/>
      <c r="D3" s="58"/>
    </row>
    <row r="4" spans="1:4" ht="12.75">
      <c r="A4" s="71">
        <v>40309</v>
      </c>
      <c r="B4" s="72" t="s">
        <v>19</v>
      </c>
      <c r="C4" s="58"/>
      <c r="D4" s="58"/>
    </row>
    <row r="5" spans="1:4" ht="12.75">
      <c r="A5" s="71">
        <v>40310</v>
      </c>
      <c r="B5" s="72" t="s">
        <v>20</v>
      </c>
      <c r="C5" s="58"/>
      <c r="D5" s="58"/>
    </row>
    <row r="6" spans="1:4" ht="12.75">
      <c r="A6" s="71">
        <v>40311</v>
      </c>
      <c r="B6" s="72" t="s">
        <v>21</v>
      </c>
      <c r="C6" s="58"/>
      <c r="D6" s="58"/>
    </row>
    <row r="7" spans="1:4" ht="12.75">
      <c r="A7" s="71">
        <v>40312</v>
      </c>
      <c r="B7" s="72" t="s">
        <v>22</v>
      </c>
      <c r="C7" s="58"/>
      <c r="D7" s="58"/>
    </row>
    <row r="8" spans="1:4" ht="12.75">
      <c r="A8" s="71">
        <v>40313</v>
      </c>
      <c r="B8" s="72" t="s">
        <v>23</v>
      </c>
      <c r="C8" s="58"/>
      <c r="D8" s="58"/>
    </row>
    <row r="9" spans="1:4" ht="12.75">
      <c r="A9" s="84" t="s">
        <v>224</v>
      </c>
      <c r="B9" s="85" t="s">
        <v>184</v>
      </c>
      <c r="C9" s="86"/>
      <c r="D9" s="86"/>
    </row>
    <row r="10" spans="1:4" ht="12.75">
      <c r="A10" s="71">
        <v>40314</v>
      </c>
      <c r="B10" s="72" t="s">
        <v>24</v>
      </c>
      <c r="C10" s="58"/>
      <c r="D10" s="58"/>
    </row>
    <row r="11" spans="1:4" ht="12.75">
      <c r="A11" s="71">
        <v>40315</v>
      </c>
      <c r="B11" s="72" t="s">
        <v>18</v>
      </c>
      <c r="C11" s="58"/>
      <c r="D11" s="58"/>
    </row>
    <row r="12" spans="1:4" ht="12.75">
      <c r="A12" s="71">
        <v>40316</v>
      </c>
      <c r="B12" s="72" t="s">
        <v>19</v>
      </c>
      <c r="C12" s="58"/>
      <c r="D12" s="58"/>
    </row>
    <row r="13" spans="1:4" ht="12.75">
      <c r="A13" s="71">
        <v>40317</v>
      </c>
      <c r="B13" s="72" t="s">
        <v>20</v>
      </c>
      <c r="C13" s="58"/>
      <c r="D13" s="58"/>
    </row>
    <row r="14" spans="1:4" ht="12.75">
      <c r="A14" s="71">
        <v>40318</v>
      </c>
      <c r="B14" s="72" t="s">
        <v>21</v>
      </c>
      <c r="C14" s="58"/>
      <c r="D14" s="58"/>
    </row>
    <row r="15" spans="1:4" ht="12.75">
      <c r="A15" s="71">
        <v>40319</v>
      </c>
      <c r="B15" s="72" t="s">
        <v>22</v>
      </c>
      <c r="C15" s="58"/>
      <c r="D15" s="58"/>
    </row>
    <row r="16" spans="1:4" ht="12.75">
      <c r="A16" s="71">
        <v>40320</v>
      </c>
      <c r="B16" s="72" t="s">
        <v>23</v>
      </c>
      <c r="C16" s="58"/>
      <c r="D16" s="58"/>
    </row>
    <row r="17" spans="1:4" ht="12.75">
      <c r="A17" s="71">
        <v>40321</v>
      </c>
      <c r="B17" s="72" t="s">
        <v>24</v>
      </c>
      <c r="C17" s="58"/>
      <c r="D17" s="58"/>
    </row>
    <row r="18" spans="1:4" ht="12.75">
      <c r="A18" s="71">
        <v>40322</v>
      </c>
      <c r="B18" s="72" t="s">
        <v>18</v>
      </c>
      <c r="C18" s="58"/>
      <c r="D18" s="58"/>
    </row>
    <row r="19" spans="1:4" ht="12.75">
      <c r="A19" s="71">
        <v>40323</v>
      </c>
      <c r="B19" s="72" t="s">
        <v>19</v>
      </c>
      <c r="C19" s="58"/>
      <c r="D19" s="58"/>
    </row>
    <row r="20" spans="1:4" ht="12.75">
      <c r="A20" s="71">
        <v>40324</v>
      </c>
      <c r="B20" s="72" t="s">
        <v>20</v>
      </c>
      <c r="C20" s="58"/>
      <c r="D20" s="58"/>
    </row>
    <row r="21" spans="1:4" ht="12.75">
      <c r="A21" s="71">
        <v>40325</v>
      </c>
      <c r="B21" s="72" t="s">
        <v>21</v>
      </c>
      <c r="C21" s="58"/>
      <c r="D21" s="58"/>
    </row>
    <row r="22" spans="1:4" ht="12.75">
      <c r="A22" s="71">
        <v>40326</v>
      </c>
      <c r="B22" s="72" t="s">
        <v>22</v>
      </c>
      <c r="C22" s="58"/>
      <c r="D22" s="58"/>
    </row>
    <row r="23" spans="1:4" ht="12.75">
      <c r="A23" s="71">
        <v>40327</v>
      </c>
      <c r="B23" s="72" t="s">
        <v>23</v>
      </c>
      <c r="C23" s="58"/>
      <c r="D23" s="58"/>
    </row>
    <row r="24" spans="1:4" ht="12.75">
      <c r="A24" s="71">
        <v>40328</v>
      </c>
      <c r="B24" s="72" t="s">
        <v>24</v>
      </c>
      <c r="C24" s="58"/>
      <c r="D24" s="58"/>
    </row>
    <row r="25" spans="1:4" ht="12.75">
      <c r="A25" s="71">
        <v>40329</v>
      </c>
      <c r="B25" s="72" t="s">
        <v>18</v>
      </c>
      <c r="C25" s="58"/>
      <c r="D25" s="58"/>
    </row>
    <row r="26" spans="1:4" ht="12.75">
      <c r="A26" s="71">
        <v>40330</v>
      </c>
      <c r="B26" s="72" t="s">
        <v>19</v>
      </c>
      <c r="C26" s="58"/>
      <c r="D26" s="58"/>
    </row>
    <row r="27" spans="1:4" ht="12.75">
      <c r="A27" s="71">
        <v>40331</v>
      </c>
      <c r="B27" s="72" t="s">
        <v>20</v>
      </c>
      <c r="C27" s="58"/>
      <c r="D27" s="58"/>
    </row>
    <row r="28" spans="1:4" ht="12.75">
      <c r="A28" s="71">
        <v>40332</v>
      </c>
      <c r="B28" s="72" t="s">
        <v>21</v>
      </c>
      <c r="C28" s="58"/>
      <c r="D28" s="58"/>
    </row>
    <row r="29" spans="1:4" ht="12.75">
      <c r="A29" s="71">
        <v>40333</v>
      </c>
      <c r="B29" s="72" t="s">
        <v>22</v>
      </c>
      <c r="C29" s="58"/>
      <c r="D29" s="58"/>
    </row>
    <row r="30" spans="1:4" ht="12.75">
      <c r="A30" s="71">
        <v>40334</v>
      </c>
      <c r="B30" s="72" t="s">
        <v>23</v>
      </c>
      <c r="C30" s="58"/>
      <c r="D30" s="58"/>
    </row>
    <row r="31" spans="1:4" ht="12.75">
      <c r="A31" s="71">
        <v>40335</v>
      </c>
      <c r="B31" s="72" t="s">
        <v>24</v>
      </c>
      <c r="C31" s="58"/>
      <c r="D31" s="58"/>
    </row>
    <row r="32" spans="1:4" ht="12.75">
      <c r="A32" s="71">
        <v>40336</v>
      </c>
      <c r="B32" s="72" t="s">
        <v>18</v>
      </c>
      <c r="C32" s="58"/>
      <c r="D32" s="58"/>
    </row>
    <row r="33" spans="1:4" ht="12.75">
      <c r="A33" s="71">
        <v>40337</v>
      </c>
      <c r="B33" s="72" t="s">
        <v>19</v>
      </c>
      <c r="C33" s="58"/>
      <c r="D33" s="58"/>
    </row>
    <row r="34" spans="1:4" ht="12.75">
      <c r="A34" s="71">
        <v>40338</v>
      </c>
      <c r="B34" s="72" t="s">
        <v>20</v>
      </c>
      <c r="C34" s="58"/>
      <c r="D34" s="58"/>
    </row>
    <row r="35" spans="1:4" ht="12.75">
      <c r="A35" s="71">
        <v>40339</v>
      </c>
      <c r="B35" s="72" t="s">
        <v>21</v>
      </c>
      <c r="C35" s="58"/>
      <c r="D35" s="58"/>
    </row>
    <row r="36" spans="1:4" ht="12.75">
      <c r="A36" s="71">
        <v>40340</v>
      </c>
      <c r="B36" s="72" t="s">
        <v>22</v>
      </c>
      <c r="C36" s="58"/>
      <c r="D36" s="58"/>
    </row>
    <row r="37" spans="1:4" ht="12.75">
      <c r="A37" s="71">
        <v>40341</v>
      </c>
      <c r="B37" s="72" t="s">
        <v>23</v>
      </c>
      <c r="C37" s="58"/>
      <c r="D37" s="58"/>
    </row>
    <row r="38" spans="1:4" ht="12.75">
      <c r="A38" s="71">
        <v>40342</v>
      </c>
      <c r="B38" s="72" t="s">
        <v>24</v>
      </c>
      <c r="C38" s="58"/>
      <c r="D38" s="58"/>
    </row>
    <row r="39" spans="1:4" ht="12.75">
      <c r="A39" s="71">
        <v>40343</v>
      </c>
      <c r="B39" s="72" t="s">
        <v>18</v>
      </c>
      <c r="C39" s="58"/>
      <c r="D39" s="58"/>
    </row>
    <row r="40" spans="1:4" ht="12.75">
      <c r="A40" s="71">
        <v>40344</v>
      </c>
      <c r="B40" s="72" t="s">
        <v>19</v>
      </c>
      <c r="C40" s="58"/>
      <c r="D40" s="58"/>
    </row>
    <row r="41" spans="1:4" ht="12.75">
      <c r="A41" s="71">
        <v>40345</v>
      </c>
      <c r="B41" s="72" t="s">
        <v>20</v>
      </c>
      <c r="C41" s="58"/>
      <c r="D41" s="58"/>
    </row>
    <row r="42" spans="1:4" ht="12.75">
      <c r="A42" s="71">
        <v>40346</v>
      </c>
      <c r="B42" s="72" t="s">
        <v>21</v>
      </c>
      <c r="C42" s="58"/>
      <c r="D42" s="58"/>
    </row>
    <row r="43" spans="1:4" ht="12.75">
      <c r="A43" s="71">
        <v>40347</v>
      </c>
      <c r="B43" s="72" t="s">
        <v>22</v>
      </c>
      <c r="C43" s="58"/>
      <c r="D43" s="58"/>
    </row>
    <row r="44" spans="1:4" ht="12.75">
      <c r="A44" s="71">
        <v>40348</v>
      </c>
      <c r="B44" s="72" t="s">
        <v>23</v>
      </c>
      <c r="C44" s="58"/>
      <c r="D44" s="58"/>
    </row>
    <row r="45" spans="1:4" ht="12.75">
      <c r="A45" s="71">
        <v>40349</v>
      </c>
      <c r="B45" s="72" t="s">
        <v>24</v>
      </c>
      <c r="C45" s="58"/>
      <c r="D45" s="58"/>
    </row>
    <row r="46" spans="1:4" ht="12.75">
      <c r="A46" s="71">
        <v>40350</v>
      </c>
      <c r="B46" s="72" t="s">
        <v>18</v>
      </c>
      <c r="C46" s="58"/>
      <c r="D46" s="58"/>
    </row>
    <row r="47" spans="1:4" ht="12.75">
      <c r="A47" s="71">
        <v>40351</v>
      </c>
      <c r="B47" s="72" t="s">
        <v>19</v>
      </c>
      <c r="C47" s="58"/>
      <c r="D47" s="58"/>
    </row>
    <row r="48" spans="1:4" ht="12.75">
      <c r="A48" s="71">
        <v>40352</v>
      </c>
      <c r="B48" s="72" t="s">
        <v>20</v>
      </c>
      <c r="C48" s="58"/>
      <c r="D48" s="58"/>
    </row>
    <row r="49" spans="1:4" ht="12.75">
      <c r="A49" s="71">
        <v>40353</v>
      </c>
      <c r="B49" s="72" t="s">
        <v>21</v>
      </c>
      <c r="C49" s="58"/>
      <c r="D49" s="58"/>
    </row>
    <row r="50" spans="1:4" ht="12.75">
      <c r="A50" s="71">
        <v>40354</v>
      </c>
      <c r="B50" s="72" t="s">
        <v>22</v>
      </c>
      <c r="C50" s="58"/>
      <c r="D50" s="58"/>
    </row>
    <row r="51" spans="1:4" ht="12.75">
      <c r="A51" s="71">
        <v>40355</v>
      </c>
      <c r="B51" s="72" t="s">
        <v>23</v>
      </c>
      <c r="C51" s="58"/>
      <c r="D51" s="58"/>
    </row>
    <row r="52" spans="1:4" ht="12.75">
      <c r="A52" s="71">
        <v>40356</v>
      </c>
      <c r="B52" s="72" t="s">
        <v>24</v>
      </c>
      <c r="C52" s="58"/>
      <c r="D52" s="58"/>
    </row>
    <row r="53" spans="1:4" ht="12.75">
      <c r="A53" s="71">
        <v>40357</v>
      </c>
      <c r="B53" s="72" t="s">
        <v>18</v>
      </c>
      <c r="C53" s="58"/>
      <c r="D53" s="58"/>
    </row>
    <row r="54" spans="1:4" ht="12.75">
      <c r="A54" s="71">
        <v>40358</v>
      </c>
      <c r="B54" s="72" t="s">
        <v>19</v>
      </c>
      <c r="C54" s="58"/>
      <c r="D54" s="58"/>
    </row>
    <row r="55" spans="1:4" ht="12.75">
      <c r="A55" s="71">
        <v>40359</v>
      </c>
      <c r="B55" s="72" t="s">
        <v>20</v>
      </c>
      <c r="C55" s="58"/>
      <c r="D55" s="58"/>
    </row>
    <row r="56" spans="1:4" ht="12.75">
      <c r="A56" s="71">
        <v>40360</v>
      </c>
      <c r="B56" s="72" t="s">
        <v>21</v>
      </c>
      <c r="C56" s="58"/>
      <c r="D56" s="58"/>
    </row>
    <row r="57" spans="1:4" ht="12.75">
      <c r="A57" s="71">
        <v>40361</v>
      </c>
      <c r="B57" s="72" t="s">
        <v>22</v>
      </c>
      <c r="C57" s="58"/>
      <c r="D57" s="58"/>
    </row>
    <row r="58" spans="1:4" ht="12.75">
      <c r="A58" s="71">
        <v>40362</v>
      </c>
      <c r="B58" s="72" t="s">
        <v>23</v>
      </c>
      <c r="C58" s="58"/>
      <c r="D58" s="58"/>
    </row>
    <row r="59" spans="1:4" ht="12.75">
      <c r="A59" s="71">
        <v>40363</v>
      </c>
      <c r="B59" s="72" t="s">
        <v>24</v>
      </c>
      <c r="C59" s="58"/>
      <c r="D59" s="58"/>
    </row>
    <row r="60" spans="1:4" ht="12.75">
      <c r="A60" s="71">
        <v>40364</v>
      </c>
      <c r="B60" s="72" t="s">
        <v>18</v>
      </c>
      <c r="C60" s="58"/>
      <c r="D60" s="58"/>
    </row>
    <row r="61" spans="1:4" ht="12.75">
      <c r="A61" s="71">
        <v>40365</v>
      </c>
      <c r="B61" s="72" t="s">
        <v>19</v>
      </c>
      <c r="C61" s="58"/>
      <c r="D61" s="58"/>
    </row>
    <row r="62" spans="1:4" ht="12.75">
      <c r="A62" s="71">
        <v>40366</v>
      </c>
      <c r="B62" s="72" t="s">
        <v>20</v>
      </c>
      <c r="C62" s="58"/>
      <c r="D62" s="58"/>
    </row>
    <row r="63" spans="1:4" ht="12.75">
      <c r="A63" s="71">
        <v>40367</v>
      </c>
      <c r="B63" s="72" t="s">
        <v>21</v>
      </c>
      <c r="C63" s="58"/>
      <c r="D63" s="58"/>
    </row>
    <row r="64" spans="1:4" ht="12.75">
      <c r="A64" s="71">
        <v>40368</v>
      </c>
      <c r="B64" s="72" t="s">
        <v>22</v>
      </c>
      <c r="C64" s="58"/>
      <c r="D64" s="58"/>
    </row>
    <row r="65" spans="1:4" ht="12.75">
      <c r="A65" s="71">
        <v>40369</v>
      </c>
      <c r="B65" s="72" t="s">
        <v>23</v>
      </c>
      <c r="C65" s="58"/>
      <c r="D65" s="58"/>
    </row>
    <row r="66" spans="1:4" ht="12.75">
      <c r="A66" s="71">
        <v>40370</v>
      </c>
      <c r="B66" s="72" t="s">
        <v>24</v>
      </c>
      <c r="C66" s="58"/>
      <c r="D66" s="58"/>
    </row>
    <row r="67" spans="1:4" ht="12.75">
      <c r="A67" s="71">
        <v>40371</v>
      </c>
      <c r="B67" s="72" t="s">
        <v>18</v>
      </c>
      <c r="C67" s="58"/>
      <c r="D67" s="58"/>
    </row>
    <row r="68" spans="1:5" ht="12.75">
      <c r="A68" s="71">
        <v>40372</v>
      </c>
      <c r="B68" s="72" t="s">
        <v>19</v>
      </c>
      <c r="C68" s="58"/>
      <c r="D68" s="58"/>
      <c r="E68" s="77" t="s">
        <v>193</v>
      </c>
    </row>
    <row r="69" spans="1:4" ht="12.75">
      <c r="A69" s="71">
        <v>40373</v>
      </c>
      <c r="B69" s="72" t="s">
        <v>20</v>
      </c>
      <c r="C69" s="58"/>
      <c r="D69" s="58"/>
    </row>
    <row r="70" spans="1:4" ht="12.75">
      <c r="A70" s="71">
        <v>40374</v>
      </c>
      <c r="B70" s="72" t="s">
        <v>21</v>
      </c>
      <c r="C70" s="58"/>
      <c r="D70" s="58"/>
    </row>
    <row r="71" spans="1:4" ht="12.75">
      <c r="A71" s="71">
        <v>40375</v>
      </c>
      <c r="B71" s="72" t="s">
        <v>22</v>
      </c>
      <c r="C71" s="58"/>
      <c r="D71" s="58"/>
    </row>
    <row r="72" spans="1:4" ht="12.75">
      <c r="A72" s="71">
        <v>40376</v>
      </c>
      <c r="B72" s="72" t="s">
        <v>23</v>
      </c>
      <c r="C72" s="58"/>
      <c r="D72" s="58"/>
    </row>
    <row r="73" spans="1:4" ht="12.75">
      <c r="A73" s="71">
        <v>40377</v>
      </c>
      <c r="B73" s="72" t="s">
        <v>24</v>
      </c>
      <c r="C73" s="58"/>
      <c r="D73" s="58"/>
    </row>
    <row r="74" spans="1:4" ht="12.75">
      <c r="A74" s="71">
        <v>40378</v>
      </c>
      <c r="B74" s="72" t="s">
        <v>18</v>
      </c>
      <c r="C74" s="58"/>
      <c r="D74" s="58"/>
    </row>
    <row r="75" spans="1:4" ht="12.75">
      <c r="A75" s="71">
        <v>40379</v>
      </c>
      <c r="B75" s="72" t="s">
        <v>19</v>
      </c>
      <c r="C75" s="58"/>
      <c r="D75" s="58"/>
    </row>
    <row r="76" spans="1:4" ht="12.75">
      <c r="A76" s="71">
        <v>40380</v>
      </c>
      <c r="B76" s="72" t="s">
        <v>20</v>
      </c>
      <c r="C76" s="58"/>
      <c r="D76" s="58"/>
    </row>
    <row r="77" spans="1:4" ht="12.75">
      <c r="A77" s="71">
        <v>40381</v>
      </c>
      <c r="B77" s="72" t="s">
        <v>21</v>
      </c>
      <c r="C77" s="58"/>
      <c r="D77" s="58"/>
    </row>
    <row r="78" spans="1:4" ht="12.75">
      <c r="A78" s="71">
        <v>40382</v>
      </c>
      <c r="B78" s="72" t="s">
        <v>22</v>
      </c>
      <c r="C78" s="58"/>
      <c r="D78" s="58"/>
    </row>
    <row r="79" spans="1:4" ht="12.75">
      <c r="A79" s="71">
        <v>40383</v>
      </c>
      <c r="B79" s="72" t="s">
        <v>23</v>
      </c>
      <c r="C79" s="58"/>
      <c r="D79" s="58"/>
    </row>
    <row r="80" spans="1:4" ht="12.75">
      <c r="A80" s="71">
        <v>40384</v>
      </c>
      <c r="B80" s="72" t="s">
        <v>24</v>
      </c>
      <c r="C80" s="58"/>
      <c r="D80" s="58"/>
    </row>
    <row r="81" spans="1:4" ht="12.75">
      <c r="A81" s="71">
        <v>40385</v>
      </c>
      <c r="B81" s="72" t="s">
        <v>18</v>
      </c>
      <c r="C81" s="58"/>
      <c r="D81" s="58"/>
    </row>
    <row r="82" spans="1:4" ht="12.75">
      <c r="A82" s="71">
        <v>40386</v>
      </c>
      <c r="B82" s="72" t="s">
        <v>19</v>
      </c>
      <c r="C82" s="58"/>
      <c r="D82" s="58"/>
    </row>
    <row r="83" spans="1:4" ht="12.75">
      <c r="A83" s="71">
        <v>40387</v>
      </c>
      <c r="B83" s="72" t="s">
        <v>20</v>
      </c>
      <c r="C83" s="58"/>
      <c r="D83" s="58"/>
    </row>
    <row r="84" spans="1:4" ht="12.75">
      <c r="A84" s="71">
        <v>40388</v>
      </c>
      <c r="B84" s="72" t="s">
        <v>21</v>
      </c>
      <c r="C84" s="58"/>
      <c r="D84" s="58"/>
    </row>
    <row r="85" spans="1:4" ht="12.75">
      <c r="A85" s="71">
        <v>40389</v>
      </c>
      <c r="B85" s="72" t="s">
        <v>22</v>
      </c>
      <c r="C85" s="58"/>
      <c r="D85" s="58"/>
    </row>
    <row r="86" spans="1:4" ht="12.75">
      <c r="A86" s="71">
        <v>40390</v>
      </c>
      <c r="B86" s="72" t="s">
        <v>23</v>
      </c>
      <c r="C86" s="58"/>
      <c r="D86" s="58"/>
    </row>
    <row r="87" spans="1:4" ht="12.75">
      <c r="A87" s="71">
        <v>40391</v>
      </c>
      <c r="B87" s="72" t="s">
        <v>24</v>
      </c>
      <c r="C87" s="58"/>
      <c r="D87" s="58"/>
    </row>
    <row r="88" spans="1:4" ht="12.75">
      <c r="A88" s="71">
        <v>40392</v>
      </c>
      <c r="B88" s="72" t="s">
        <v>18</v>
      </c>
      <c r="C88" s="58"/>
      <c r="D88" s="58"/>
    </row>
    <row r="89" spans="1:4" ht="12.75">
      <c r="A89" s="71">
        <v>40393</v>
      </c>
      <c r="B89" s="72" t="s">
        <v>19</v>
      </c>
      <c r="C89" s="58"/>
      <c r="D89" s="58"/>
    </row>
    <row r="90" spans="1:4" ht="12.75">
      <c r="A90" s="71">
        <v>40394</v>
      </c>
      <c r="B90" s="72" t="s">
        <v>20</v>
      </c>
      <c r="C90" s="58"/>
      <c r="D90" s="58"/>
    </row>
    <row r="91" spans="1:4" ht="12.75">
      <c r="A91" s="71">
        <v>40395</v>
      </c>
      <c r="B91" s="72" t="s">
        <v>21</v>
      </c>
      <c r="C91" s="58"/>
      <c r="D91" s="58"/>
    </row>
    <row r="92" spans="1:4" ht="12.75">
      <c r="A92" s="71">
        <v>40396</v>
      </c>
      <c r="B92" s="72" t="s">
        <v>22</v>
      </c>
      <c r="C92" s="58"/>
      <c r="D92" s="58"/>
    </row>
    <row r="93" spans="1:4" ht="12.75">
      <c r="A93" s="71">
        <v>40397</v>
      </c>
      <c r="B93" s="72" t="s">
        <v>23</v>
      </c>
      <c r="C93" s="58"/>
      <c r="D93" s="58"/>
    </row>
    <row r="94" spans="1:4" ht="12.75">
      <c r="A94" s="71">
        <v>40398</v>
      </c>
      <c r="B94" s="72" t="s">
        <v>24</v>
      </c>
      <c r="C94" s="58"/>
      <c r="D94" s="58"/>
    </row>
    <row r="95" spans="1:4" ht="12.75">
      <c r="A95" s="71">
        <v>40399</v>
      </c>
      <c r="B95" s="72" t="s">
        <v>18</v>
      </c>
      <c r="C95" s="58"/>
      <c r="D95" s="58"/>
    </row>
    <row r="96" spans="1:4" ht="12.75">
      <c r="A96" s="71">
        <v>40400</v>
      </c>
      <c r="B96" s="72" t="s">
        <v>19</v>
      </c>
      <c r="C96" s="58"/>
      <c r="D96" s="58"/>
    </row>
    <row r="97" spans="1:4" ht="12.75">
      <c r="A97" s="71">
        <v>40401</v>
      </c>
      <c r="B97" s="72" t="s">
        <v>20</v>
      </c>
      <c r="C97" s="58"/>
      <c r="D97" s="58"/>
    </row>
    <row r="98" spans="1:4" ht="12.75">
      <c r="A98" s="71">
        <v>40402</v>
      </c>
      <c r="B98" s="72" t="s">
        <v>21</v>
      </c>
      <c r="C98" s="58"/>
      <c r="D98" s="58"/>
    </row>
    <row r="99" spans="1:4" ht="12.75">
      <c r="A99" s="71">
        <v>40403</v>
      </c>
      <c r="B99" s="72" t="s">
        <v>22</v>
      </c>
      <c r="C99" s="58"/>
      <c r="D99" s="58"/>
    </row>
    <row r="100" spans="1:4" ht="12.75">
      <c r="A100" s="71">
        <v>40404</v>
      </c>
      <c r="B100" s="72" t="s">
        <v>23</v>
      </c>
      <c r="C100" s="58"/>
      <c r="D100" s="58"/>
    </row>
    <row r="101" spans="1:4" ht="12.75">
      <c r="A101" s="71">
        <v>40405</v>
      </c>
      <c r="B101" s="72" t="s">
        <v>24</v>
      </c>
      <c r="C101" s="58"/>
      <c r="D101" s="58"/>
    </row>
    <row r="102" spans="1:4" ht="12.75">
      <c r="A102" s="71">
        <v>40406</v>
      </c>
      <c r="B102" s="72" t="s">
        <v>18</v>
      </c>
      <c r="C102" s="58"/>
      <c r="D102" s="58"/>
    </row>
    <row r="103" spans="1:4" ht="12.75">
      <c r="A103" s="71">
        <v>40407</v>
      </c>
      <c r="B103" s="72" t="s">
        <v>19</v>
      </c>
      <c r="C103" s="58"/>
      <c r="D103" s="58"/>
    </row>
    <row r="104" spans="1:4" ht="12.75">
      <c r="A104" s="71">
        <v>40408</v>
      </c>
      <c r="B104" s="72" t="s">
        <v>20</v>
      </c>
      <c r="C104" s="58"/>
      <c r="D104" s="58"/>
    </row>
    <row r="105" spans="1:4" ht="12.75">
      <c r="A105" s="71">
        <v>40409</v>
      </c>
      <c r="B105" s="72" t="s">
        <v>21</v>
      </c>
      <c r="C105" s="58"/>
      <c r="D105" s="58"/>
    </row>
    <row r="106" spans="1:4" ht="12.75">
      <c r="A106" s="71">
        <v>40410</v>
      </c>
      <c r="B106" s="72" t="s">
        <v>22</v>
      </c>
      <c r="C106" s="58"/>
      <c r="D106" s="58"/>
    </row>
    <row r="107" spans="1:4" ht="12.75">
      <c r="A107" s="71">
        <v>40411</v>
      </c>
      <c r="B107" s="72" t="s">
        <v>23</v>
      </c>
      <c r="C107" s="58"/>
      <c r="D107" s="58"/>
    </row>
    <row r="108" spans="1:4" ht="12.75">
      <c r="A108" s="71">
        <v>40412</v>
      </c>
      <c r="B108" s="72" t="s">
        <v>24</v>
      </c>
      <c r="C108" s="58"/>
      <c r="D108" s="58"/>
    </row>
    <row r="109" spans="1:4" ht="12.75">
      <c r="A109" s="71">
        <v>40413</v>
      </c>
      <c r="B109" s="72" t="s">
        <v>18</v>
      </c>
      <c r="C109" s="58"/>
      <c r="D109" s="58"/>
    </row>
    <row r="110" spans="1:4" ht="12.75">
      <c r="A110" s="71">
        <v>40414</v>
      </c>
      <c r="B110" s="72" t="s">
        <v>19</v>
      </c>
      <c r="C110" s="58"/>
      <c r="D110" s="58"/>
    </row>
    <row r="111" spans="1:4" ht="12.75">
      <c r="A111" s="71">
        <v>40415</v>
      </c>
      <c r="B111" s="72" t="s">
        <v>20</v>
      </c>
      <c r="C111" s="58"/>
      <c r="D111" s="58"/>
    </row>
    <row r="112" spans="1:4" ht="12.75">
      <c r="A112" s="71">
        <v>40416</v>
      </c>
      <c r="B112" s="72" t="s">
        <v>21</v>
      </c>
      <c r="C112" s="58"/>
      <c r="D112" s="58"/>
    </row>
    <row r="113" spans="1:4" ht="12.75">
      <c r="A113" s="71">
        <v>40417</v>
      </c>
      <c r="B113" s="72" t="s">
        <v>22</v>
      </c>
      <c r="C113" s="58"/>
      <c r="D113" s="58"/>
    </row>
    <row r="114" spans="1:4" ht="12.75">
      <c r="A114" s="71">
        <v>40418</v>
      </c>
      <c r="B114" s="72" t="s">
        <v>23</v>
      </c>
      <c r="C114" s="58"/>
      <c r="D114" s="58"/>
    </row>
    <row r="115" spans="1:4" ht="12.75">
      <c r="A115" s="71">
        <v>40419</v>
      </c>
      <c r="B115" s="72" t="s">
        <v>24</v>
      </c>
      <c r="C115" s="58"/>
      <c r="D115" s="58"/>
    </row>
    <row r="116" spans="1:4" ht="12.75">
      <c r="A116" s="71">
        <v>40420</v>
      </c>
      <c r="B116" s="72" t="s">
        <v>18</v>
      </c>
      <c r="C116" s="58"/>
      <c r="D116" s="58"/>
    </row>
    <row r="117" spans="1:4" ht="12.75">
      <c r="A117" s="71">
        <v>40421</v>
      </c>
      <c r="B117" s="72" t="s">
        <v>19</v>
      </c>
      <c r="C117" s="58"/>
      <c r="D117" s="58"/>
    </row>
    <row r="118" spans="1:4" ht="12.75">
      <c r="A118" s="71">
        <v>40422</v>
      </c>
      <c r="B118" s="72" t="s">
        <v>20</v>
      </c>
      <c r="C118" s="58"/>
      <c r="D118" s="58"/>
    </row>
    <row r="119" spans="1:4" ht="12.75">
      <c r="A119" s="71">
        <v>40423</v>
      </c>
      <c r="B119" s="72" t="s">
        <v>21</v>
      </c>
      <c r="C119" s="58"/>
      <c r="D119" s="58"/>
    </row>
    <row r="120" spans="1:4" ht="12.75">
      <c r="A120" s="71">
        <v>40424</v>
      </c>
      <c r="B120" s="72" t="s">
        <v>22</v>
      </c>
      <c r="C120" s="58"/>
      <c r="D120" s="58"/>
    </row>
    <row r="121" spans="1:4" ht="12.75">
      <c r="A121" s="71">
        <v>40425</v>
      </c>
      <c r="B121" s="72" t="s">
        <v>23</v>
      </c>
      <c r="C121" s="58"/>
      <c r="D121" s="58"/>
    </row>
    <row r="122" spans="1:4" ht="12.75">
      <c r="A122" s="71">
        <v>40426</v>
      </c>
      <c r="B122" s="72" t="s">
        <v>24</v>
      </c>
      <c r="C122" s="58"/>
      <c r="D122" s="58"/>
    </row>
    <row r="123" spans="1:4" ht="12.75">
      <c r="A123" s="71">
        <v>40427</v>
      </c>
      <c r="B123" s="72" t="s">
        <v>18</v>
      </c>
      <c r="C123" s="58"/>
      <c r="D123" s="58"/>
    </row>
    <row r="124" spans="1:4" ht="12.75">
      <c r="A124" s="71">
        <v>40428</v>
      </c>
      <c r="B124" s="72" t="s">
        <v>19</v>
      </c>
      <c r="C124" s="58"/>
      <c r="D124" s="58"/>
    </row>
    <row r="125" spans="1:4" ht="12.75">
      <c r="A125" s="71">
        <v>40429</v>
      </c>
      <c r="B125" s="72" t="s">
        <v>20</v>
      </c>
      <c r="C125" s="58"/>
      <c r="D125" s="58"/>
    </row>
    <row r="126" spans="1:4" ht="12.75">
      <c r="A126" s="71">
        <v>40430</v>
      </c>
      <c r="B126" s="72" t="s">
        <v>21</v>
      </c>
      <c r="C126" s="58"/>
      <c r="D126" s="58"/>
    </row>
    <row r="127" spans="1:4" ht="12.75">
      <c r="A127" s="71">
        <v>40431</v>
      </c>
      <c r="B127" s="72" t="s">
        <v>22</v>
      </c>
      <c r="C127" s="58"/>
      <c r="D127" s="58"/>
    </row>
    <row r="128" spans="1:5" ht="12.75">
      <c r="A128" s="71">
        <v>40432</v>
      </c>
      <c r="B128" s="72" t="s">
        <v>23</v>
      </c>
      <c r="C128" s="58"/>
      <c r="D128" s="58"/>
      <c r="E128" s="76" t="s">
        <v>203</v>
      </c>
    </row>
    <row r="129" spans="1:4" ht="12.75">
      <c r="A129" s="71">
        <v>40433</v>
      </c>
      <c r="B129" s="72" t="s">
        <v>24</v>
      </c>
      <c r="C129" s="58"/>
      <c r="D129" s="58"/>
    </row>
    <row r="130" spans="1:4" ht="12.75">
      <c r="A130" s="71">
        <v>40434</v>
      </c>
      <c r="B130" s="72" t="s">
        <v>18</v>
      </c>
      <c r="C130" s="58"/>
      <c r="D130" s="58"/>
    </row>
    <row r="131" spans="1:4" ht="12.75">
      <c r="A131" s="71">
        <v>40435</v>
      </c>
      <c r="B131" s="72" t="s">
        <v>19</v>
      </c>
      <c r="C131" s="58"/>
      <c r="D131" s="58"/>
    </row>
    <row r="132" spans="1:4" ht="12.75">
      <c r="A132" s="71">
        <v>40436</v>
      </c>
      <c r="B132" s="72" t="s">
        <v>20</v>
      </c>
      <c r="C132" s="58"/>
      <c r="D132" s="58"/>
    </row>
    <row r="133" spans="1:4" ht="12.75">
      <c r="A133" s="71">
        <v>40437</v>
      </c>
      <c r="B133" s="72" t="s">
        <v>21</v>
      </c>
      <c r="C133" s="58"/>
      <c r="D133" s="58"/>
    </row>
    <row r="134" spans="1:4" ht="12.75">
      <c r="A134" s="71">
        <v>40438</v>
      </c>
      <c r="B134" s="72" t="s">
        <v>22</v>
      </c>
      <c r="C134" s="58"/>
      <c r="D134" s="58"/>
    </row>
    <row r="135" spans="1:4" ht="12.75">
      <c r="A135" s="71">
        <v>40439</v>
      </c>
      <c r="B135" s="72" t="s">
        <v>23</v>
      </c>
      <c r="C135" s="58"/>
      <c r="D135" s="58"/>
    </row>
    <row r="136" spans="1:4" ht="12.75">
      <c r="A136" s="71">
        <v>40440</v>
      </c>
      <c r="B136" s="72" t="s">
        <v>24</v>
      </c>
      <c r="C136" s="58"/>
      <c r="D136" s="58"/>
    </row>
    <row r="137" spans="1:4" ht="12.75">
      <c r="A137" s="71">
        <v>40441</v>
      </c>
      <c r="B137" s="72" t="s">
        <v>18</v>
      </c>
      <c r="C137" s="58"/>
      <c r="D137" s="58"/>
    </row>
    <row r="138" spans="1:4" ht="12.75">
      <c r="A138" s="71">
        <v>40442</v>
      </c>
      <c r="B138" s="72" t="s">
        <v>19</v>
      </c>
      <c r="C138" s="58"/>
      <c r="D138" s="58"/>
    </row>
    <row r="139" spans="1:4" ht="12.75">
      <c r="A139" s="71">
        <v>40443</v>
      </c>
      <c r="B139" s="72" t="s">
        <v>20</v>
      </c>
      <c r="C139" s="58"/>
      <c r="D139" s="58"/>
    </row>
    <row r="140" spans="1:4" ht="12.75">
      <c r="A140" s="71">
        <v>40444</v>
      </c>
      <c r="B140" s="72" t="s">
        <v>21</v>
      </c>
      <c r="C140" s="58"/>
      <c r="D140" s="58"/>
    </row>
    <row r="141" spans="1:4" ht="12.75">
      <c r="A141" s="71">
        <v>40445</v>
      </c>
      <c r="B141" s="72" t="s">
        <v>22</v>
      </c>
      <c r="C141" s="58"/>
      <c r="D141" s="58"/>
    </row>
    <row r="142" spans="1:4" ht="12.75">
      <c r="A142" s="71">
        <v>40446</v>
      </c>
      <c r="B142" s="72" t="s">
        <v>23</v>
      </c>
      <c r="C142" s="58"/>
      <c r="D142" s="58"/>
    </row>
    <row r="143" spans="1:4" ht="12.75">
      <c r="A143" s="71">
        <v>40447</v>
      </c>
      <c r="B143" s="72" t="s">
        <v>24</v>
      </c>
      <c r="C143" s="58"/>
      <c r="D143" s="58"/>
    </row>
    <row r="144" spans="1:5" ht="12.75">
      <c r="A144" s="71">
        <v>40448</v>
      </c>
      <c r="B144" s="72" t="s">
        <v>18</v>
      </c>
      <c r="C144" s="58"/>
      <c r="D144" s="58"/>
      <c r="E144" s="76" t="s">
        <v>201</v>
      </c>
    </row>
    <row r="145" spans="1:4" ht="12.75">
      <c r="A145" s="71">
        <v>40449</v>
      </c>
      <c r="B145" s="72" t="s">
        <v>19</v>
      </c>
      <c r="C145" s="58"/>
      <c r="D145" s="58"/>
    </row>
    <row r="146" spans="1:4" ht="12.75">
      <c r="A146" s="71">
        <v>40450</v>
      </c>
      <c r="B146" s="72" t="s">
        <v>20</v>
      </c>
      <c r="C146" s="58"/>
      <c r="D146" s="58"/>
    </row>
    <row r="147" spans="1:4" ht="12.75">
      <c r="A147" s="71">
        <v>40451</v>
      </c>
      <c r="B147" s="72" t="s">
        <v>21</v>
      </c>
      <c r="C147" s="58"/>
      <c r="D147" s="58"/>
    </row>
    <row r="148" spans="1:4" ht="12.75">
      <c r="A148" s="71">
        <v>40452</v>
      </c>
      <c r="B148" s="72" t="s">
        <v>22</v>
      </c>
      <c r="C148" s="58"/>
      <c r="D148" s="58"/>
    </row>
    <row r="149" spans="1:4" ht="12.75">
      <c r="A149" s="71">
        <v>40453</v>
      </c>
      <c r="B149" s="72" t="s">
        <v>23</v>
      </c>
      <c r="C149" s="58"/>
      <c r="D149" s="58"/>
    </row>
    <row r="150" spans="1:4" ht="12.75">
      <c r="A150" s="71">
        <v>40454</v>
      </c>
      <c r="B150" s="72" t="s">
        <v>24</v>
      </c>
      <c r="C150" s="58"/>
      <c r="D150" s="58"/>
    </row>
    <row r="151" spans="1:4" ht="12.75">
      <c r="A151" s="71">
        <v>40455</v>
      </c>
      <c r="B151" s="72" t="s">
        <v>18</v>
      </c>
      <c r="C151" s="58"/>
      <c r="D151" s="58"/>
    </row>
    <row r="152" spans="1:4" ht="12.75">
      <c r="A152" s="71">
        <v>40456</v>
      </c>
      <c r="B152" s="72" t="s">
        <v>19</v>
      </c>
      <c r="C152" s="58"/>
      <c r="D152" s="58"/>
    </row>
    <row r="153" spans="1:4" ht="12.75">
      <c r="A153" s="71">
        <v>40457</v>
      </c>
      <c r="B153" s="72" t="s">
        <v>20</v>
      </c>
      <c r="C153" s="58"/>
      <c r="D153" s="58"/>
    </row>
    <row r="154" spans="1:4" ht="12.75">
      <c r="A154" s="71">
        <v>40458</v>
      </c>
      <c r="B154" s="72" t="s">
        <v>21</v>
      </c>
      <c r="C154" s="58"/>
      <c r="D154" s="58"/>
    </row>
    <row r="155" spans="1:4" ht="12.75">
      <c r="A155" s="71">
        <v>40459</v>
      </c>
      <c r="B155" s="72" t="s">
        <v>22</v>
      </c>
      <c r="C155" s="58"/>
      <c r="D155" s="58"/>
    </row>
    <row r="156" spans="1:4" ht="12.75">
      <c r="A156" s="71">
        <v>40460</v>
      </c>
      <c r="B156" s="72" t="s">
        <v>23</v>
      </c>
      <c r="C156" s="58"/>
      <c r="D156" s="58"/>
    </row>
    <row r="157" spans="1:4" ht="12.75">
      <c r="A157" s="71">
        <v>40461</v>
      </c>
      <c r="B157" s="72" t="s">
        <v>24</v>
      </c>
      <c r="C157" s="58"/>
      <c r="D157" s="58"/>
    </row>
    <row r="158" spans="1:4" ht="12.75">
      <c r="A158" s="71">
        <v>40462</v>
      </c>
      <c r="B158" s="72" t="s">
        <v>18</v>
      </c>
      <c r="C158" s="58"/>
      <c r="D158" s="58"/>
    </row>
    <row r="159" spans="1:4" ht="12.75">
      <c r="A159" s="71">
        <v>40463</v>
      </c>
      <c r="B159" s="72" t="s">
        <v>19</v>
      </c>
      <c r="C159" s="58"/>
      <c r="D159" s="58"/>
    </row>
    <row r="160" spans="1:5" ht="12.75">
      <c r="A160" s="71">
        <v>40464</v>
      </c>
      <c r="B160" s="72" t="s">
        <v>20</v>
      </c>
      <c r="C160" s="58"/>
      <c r="D160" s="58"/>
      <c r="E160" s="76" t="s">
        <v>200</v>
      </c>
    </row>
    <row r="161" spans="1:4" ht="12.75">
      <c r="A161" s="71">
        <v>40465</v>
      </c>
      <c r="B161" s="72" t="s">
        <v>21</v>
      </c>
      <c r="C161" s="58"/>
      <c r="D161" s="58"/>
    </row>
    <row r="162" spans="1:4" ht="12.75">
      <c r="A162" s="71">
        <v>40466</v>
      </c>
      <c r="B162" s="72" t="s">
        <v>22</v>
      </c>
      <c r="C162" s="58"/>
      <c r="D162" s="58"/>
    </row>
    <row r="163" spans="1:4" ht="12.75">
      <c r="A163" s="71">
        <v>40467</v>
      </c>
      <c r="B163" s="72" t="s">
        <v>23</v>
      </c>
      <c r="C163" s="58"/>
      <c r="D163" s="58"/>
    </row>
    <row r="164" spans="1:4" ht="12.75">
      <c r="A164" s="71">
        <v>40468</v>
      </c>
      <c r="B164" s="72" t="s">
        <v>24</v>
      </c>
      <c r="C164" s="58"/>
      <c r="D164" s="58"/>
    </row>
    <row r="165" spans="1:4" ht="12.75">
      <c r="A165" s="71">
        <v>40469</v>
      </c>
      <c r="B165" s="72" t="s">
        <v>18</v>
      </c>
      <c r="C165" s="58"/>
      <c r="D165" s="58"/>
    </row>
    <row r="166" spans="1:4" ht="12.75">
      <c r="A166" s="71">
        <v>40470</v>
      </c>
      <c r="B166" s="72" t="s">
        <v>19</v>
      </c>
      <c r="C166" s="58"/>
      <c r="D166" s="58"/>
    </row>
    <row r="167" spans="1:4" ht="12.75">
      <c r="A167" s="71">
        <v>40471</v>
      </c>
      <c r="B167" s="72" t="s">
        <v>20</v>
      </c>
      <c r="C167" s="58"/>
      <c r="D167" s="58"/>
    </row>
    <row r="168" spans="1:4" ht="12.75">
      <c r="A168" s="71">
        <v>40472</v>
      </c>
      <c r="B168" s="72" t="s">
        <v>21</v>
      </c>
      <c r="C168" s="58"/>
      <c r="D168" s="58"/>
    </row>
    <row r="169" spans="1:4" ht="12.75">
      <c r="A169" s="71">
        <v>40473</v>
      </c>
      <c r="B169" s="72" t="s">
        <v>22</v>
      </c>
      <c r="C169" s="58"/>
      <c r="D169" s="58"/>
    </row>
    <row r="170" spans="1:4" ht="12.75">
      <c r="A170" s="71">
        <v>40474</v>
      </c>
      <c r="B170" s="72" t="s">
        <v>23</v>
      </c>
      <c r="C170" s="58"/>
      <c r="D170" s="58"/>
    </row>
    <row r="171" spans="1:4" ht="12.75">
      <c r="A171" s="71">
        <v>40475</v>
      </c>
      <c r="B171" s="72" t="s">
        <v>24</v>
      </c>
      <c r="C171" s="58"/>
      <c r="D171" s="58"/>
    </row>
    <row r="172" spans="1:4" ht="12.75">
      <c r="A172" s="71">
        <v>40476</v>
      </c>
      <c r="B172" s="72" t="s">
        <v>18</v>
      </c>
      <c r="C172" s="58"/>
      <c r="D172" s="58"/>
    </row>
    <row r="173" spans="1:4" ht="12.75">
      <c r="A173" s="71">
        <v>40477</v>
      </c>
      <c r="B173" s="72" t="s">
        <v>19</v>
      </c>
      <c r="C173" s="58"/>
      <c r="D173" s="58"/>
    </row>
    <row r="174" spans="1:4" ht="12.75">
      <c r="A174" s="71">
        <v>40478</v>
      </c>
      <c r="B174" s="72" t="s">
        <v>20</v>
      </c>
      <c r="C174" s="58"/>
      <c r="D174" s="58"/>
    </row>
    <row r="175" spans="1:4" ht="12.75">
      <c r="A175" s="71">
        <v>40479</v>
      </c>
      <c r="B175" s="72" t="s">
        <v>21</v>
      </c>
      <c r="C175" s="58"/>
      <c r="D175" s="58"/>
    </row>
    <row r="176" spans="1:4" ht="12.75">
      <c r="A176" s="71">
        <v>40480</v>
      </c>
      <c r="B176" s="72" t="s">
        <v>22</v>
      </c>
      <c r="C176" s="58"/>
      <c r="D176" s="58"/>
    </row>
    <row r="177" spans="1:4" ht="12.75">
      <c r="A177" s="71">
        <v>40481</v>
      </c>
      <c r="B177" s="72" t="s">
        <v>23</v>
      </c>
      <c r="C177" s="58"/>
      <c r="D177" s="58"/>
    </row>
    <row r="178" spans="1:4" ht="12.75">
      <c r="A178" s="71">
        <v>40482</v>
      </c>
      <c r="B178" s="72" t="s">
        <v>24</v>
      </c>
      <c r="C178" s="58"/>
      <c r="D178" s="58"/>
    </row>
    <row r="179" spans="1:4" ht="12.75">
      <c r="A179" s="71">
        <v>40483</v>
      </c>
      <c r="B179" s="72" t="s">
        <v>18</v>
      </c>
      <c r="C179" s="58"/>
      <c r="D179" s="58"/>
    </row>
    <row r="180" spans="1:4" ht="12.75">
      <c r="A180" s="71">
        <v>40484</v>
      </c>
      <c r="B180" s="72" t="s">
        <v>19</v>
      </c>
      <c r="C180" s="58"/>
      <c r="D180" s="58"/>
    </row>
    <row r="181" spans="1:4" ht="12.75">
      <c r="A181" s="71">
        <v>40485</v>
      </c>
      <c r="B181" s="72" t="s">
        <v>20</v>
      </c>
      <c r="C181" s="58"/>
      <c r="D181" s="58"/>
    </row>
    <row r="182" spans="1:4" ht="12.75">
      <c r="A182" s="71">
        <v>40486</v>
      </c>
      <c r="B182" s="72" t="s">
        <v>21</v>
      </c>
      <c r="C182" s="58"/>
      <c r="D182" s="58"/>
    </row>
    <row r="183" spans="1:4" ht="12.75">
      <c r="A183" s="71">
        <v>40487</v>
      </c>
      <c r="B183" s="72" t="s">
        <v>22</v>
      </c>
      <c r="C183" s="58"/>
      <c r="D183" s="58"/>
    </row>
    <row r="184" spans="1:4" ht="12.75">
      <c r="A184" s="71">
        <v>40488</v>
      </c>
      <c r="B184" s="72" t="s">
        <v>23</v>
      </c>
      <c r="C184" s="58"/>
      <c r="D184" s="58"/>
    </row>
    <row r="185" spans="1:4" ht="12.75">
      <c r="A185" s="71">
        <v>40489</v>
      </c>
      <c r="B185" s="72" t="s">
        <v>24</v>
      </c>
      <c r="C185" s="58"/>
      <c r="D185" s="58"/>
    </row>
    <row r="186" spans="1:4" ht="12.75">
      <c r="A186" s="71">
        <v>40490</v>
      </c>
      <c r="B186" s="72" t="s">
        <v>18</v>
      </c>
      <c r="C186" s="58"/>
      <c r="D186" s="58"/>
    </row>
    <row r="187" spans="1:4" ht="12.75">
      <c r="A187" s="71">
        <v>40491</v>
      </c>
      <c r="B187" s="72" t="s">
        <v>19</v>
      </c>
      <c r="C187" s="58"/>
      <c r="D187" s="58"/>
    </row>
    <row r="188" spans="1:4" ht="12.75">
      <c r="A188" s="71">
        <v>40492</v>
      </c>
      <c r="B188" s="72" t="s">
        <v>20</v>
      </c>
      <c r="C188" s="58"/>
      <c r="D188" s="58"/>
    </row>
    <row r="189" spans="1:4" ht="12.75">
      <c r="A189" s="71">
        <v>40493</v>
      </c>
      <c r="B189" s="72" t="s">
        <v>21</v>
      </c>
      <c r="C189" s="58"/>
      <c r="D189" s="58"/>
    </row>
    <row r="190" spans="1:4" ht="12.75">
      <c r="A190" s="71">
        <v>40494</v>
      </c>
      <c r="B190" s="72" t="s">
        <v>22</v>
      </c>
      <c r="C190" s="58"/>
      <c r="D190" s="58"/>
    </row>
    <row r="191" spans="1:4" ht="12.75">
      <c r="A191" s="71">
        <v>40495</v>
      </c>
      <c r="B191" s="72" t="s">
        <v>23</v>
      </c>
      <c r="C191" s="58"/>
      <c r="D191" s="58"/>
    </row>
    <row r="192" spans="1:4" ht="12.75">
      <c r="A192" s="71">
        <v>40496</v>
      </c>
      <c r="B192" s="72" t="s">
        <v>24</v>
      </c>
      <c r="C192" s="58"/>
      <c r="D192" s="58"/>
    </row>
    <row r="193" spans="1:4" ht="12.75">
      <c r="A193" s="71">
        <v>40497</v>
      </c>
      <c r="B193" s="72" t="s">
        <v>18</v>
      </c>
      <c r="C193" s="58"/>
      <c r="D193" s="58"/>
    </row>
    <row r="194" spans="1:4" ht="12.75">
      <c r="A194" s="71">
        <v>40498</v>
      </c>
      <c r="B194" s="72" t="s">
        <v>19</v>
      </c>
      <c r="C194" s="58"/>
      <c r="D194" s="58"/>
    </row>
    <row r="195" spans="1:4" ht="12.75">
      <c r="A195" s="71">
        <v>40499</v>
      </c>
      <c r="B195" s="72" t="s">
        <v>20</v>
      </c>
      <c r="C195" s="58"/>
      <c r="D195" s="58"/>
    </row>
    <row r="196" spans="1:4" ht="12.75">
      <c r="A196" s="71">
        <v>40500</v>
      </c>
      <c r="B196" s="72" t="s">
        <v>21</v>
      </c>
      <c r="C196" s="58"/>
      <c r="D196" s="58"/>
    </row>
    <row r="197" spans="1:4" ht="12.75">
      <c r="A197" s="71">
        <v>40501</v>
      </c>
      <c r="B197" s="72" t="s">
        <v>22</v>
      </c>
      <c r="C197" s="58"/>
      <c r="D197" s="58"/>
    </row>
    <row r="198" spans="1:4" ht="12.75">
      <c r="A198" s="71">
        <v>40502</v>
      </c>
      <c r="B198" s="72" t="s">
        <v>23</v>
      </c>
      <c r="C198" s="58"/>
      <c r="D198" s="58"/>
    </row>
    <row r="199" spans="1:4" ht="12.75">
      <c r="A199" s="71">
        <v>40503</v>
      </c>
      <c r="B199" s="72" t="s">
        <v>24</v>
      </c>
      <c r="C199" s="58"/>
      <c r="D199" s="58"/>
    </row>
    <row r="200" spans="1:4" ht="12.75">
      <c r="A200" s="71">
        <v>40504</v>
      </c>
      <c r="B200" s="72" t="s">
        <v>18</v>
      </c>
      <c r="C200" s="58"/>
      <c r="D200" s="58"/>
    </row>
    <row r="201" spans="1:4" ht="12.75">
      <c r="A201" s="71">
        <v>40505</v>
      </c>
      <c r="B201" s="72" t="s">
        <v>19</v>
      </c>
      <c r="C201" s="58"/>
      <c r="D201" s="58"/>
    </row>
    <row r="202" spans="1:4" ht="12.75">
      <c r="A202" s="71">
        <v>40506</v>
      </c>
      <c r="B202" s="72" t="s">
        <v>20</v>
      </c>
      <c r="C202" s="58"/>
      <c r="D202" s="58"/>
    </row>
    <row r="203" spans="1:4" ht="12.75">
      <c r="A203" s="71">
        <v>40507</v>
      </c>
      <c r="B203" s="72" t="s">
        <v>21</v>
      </c>
      <c r="C203" s="58"/>
      <c r="D203" s="58"/>
    </row>
    <row r="204" spans="1:4" ht="12.75">
      <c r="A204" s="71">
        <v>40508</v>
      </c>
      <c r="B204" s="72" t="s">
        <v>22</v>
      </c>
      <c r="C204" s="58"/>
      <c r="D204" s="58"/>
    </row>
    <row r="205" spans="1:4" ht="12.75">
      <c r="A205" s="71">
        <v>40509</v>
      </c>
      <c r="B205" s="72" t="s">
        <v>23</v>
      </c>
      <c r="C205" s="58"/>
      <c r="D205" s="58"/>
    </row>
    <row r="206" spans="1:4" ht="12.75">
      <c r="A206" s="71">
        <v>40510</v>
      </c>
      <c r="B206" s="72" t="s">
        <v>24</v>
      </c>
      <c r="C206" s="58"/>
      <c r="D206" s="58"/>
    </row>
    <row r="207" spans="1:4" ht="12.75">
      <c r="A207" s="71">
        <v>40511</v>
      </c>
      <c r="B207" s="72" t="s">
        <v>18</v>
      </c>
      <c r="C207" s="58"/>
      <c r="D207" s="58"/>
    </row>
    <row r="208" spans="1:4" ht="12.75">
      <c r="A208" s="71">
        <v>40512</v>
      </c>
      <c r="B208" s="72" t="s">
        <v>19</v>
      </c>
      <c r="C208" s="58"/>
      <c r="D208" s="58"/>
    </row>
    <row r="209" spans="1:4" ht="12.75">
      <c r="A209" s="71">
        <v>40513</v>
      </c>
      <c r="B209" s="72" t="s">
        <v>20</v>
      </c>
      <c r="C209" s="58"/>
      <c r="D209" s="58"/>
    </row>
    <row r="210" spans="1:4" ht="12.75">
      <c r="A210" s="71">
        <v>40514</v>
      </c>
      <c r="B210" s="72" t="s">
        <v>21</v>
      </c>
      <c r="C210" s="58"/>
      <c r="D210" s="58"/>
    </row>
    <row r="211" spans="1:4" ht="12.75">
      <c r="A211" s="71">
        <v>40515</v>
      </c>
      <c r="B211" s="72" t="s">
        <v>22</v>
      </c>
      <c r="C211" s="58"/>
      <c r="D211" s="58"/>
    </row>
    <row r="212" spans="1:4" ht="12.75">
      <c r="A212" s="71">
        <v>40516</v>
      </c>
      <c r="B212" s="72" t="s">
        <v>23</v>
      </c>
      <c r="C212" s="58"/>
      <c r="D212" s="58"/>
    </row>
    <row r="213" spans="1:4" ht="12.75">
      <c r="A213" s="71">
        <v>40517</v>
      </c>
      <c r="B213" s="72" t="s">
        <v>24</v>
      </c>
      <c r="C213" s="58"/>
      <c r="D213" s="58"/>
    </row>
    <row r="214" spans="1:4" ht="12.75">
      <c r="A214" s="71">
        <v>40518</v>
      </c>
      <c r="B214" s="72" t="s">
        <v>18</v>
      </c>
      <c r="C214" s="58"/>
      <c r="D214" s="58"/>
    </row>
    <row r="215" spans="1:4" ht="12.75">
      <c r="A215" s="71">
        <v>40519</v>
      </c>
      <c r="B215" s="72" t="s">
        <v>19</v>
      </c>
      <c r="C215" s="58"/>
      <c r="D215" s="58"/>
    </row>
    <row r="216" spans="1:4" ht="12.75">
      <c r="A216" s="71">
        <v>40520</v>
      </c>
      <c r="B216" s="72" t="s">
        <v>20</v>
      </c>
      <c r="C216" s="58"/>
      <c r="D216" s="58"/>
    </row>
    <row r="217" spans="1:4" ht="12.75">
      <c r="A217" s="71">
        <v>40521</v>
      </c>
      <c r="B217" s="72" t="s">
        <v>21</v>
      </c>
      <c r="C217" s="58"/>
      <c r="D217" s="58"/>
    </row>
    <row r="218" spans="1:4" ht="12.75">
      <c r="A218" s="71">
        <v>40522</v>
      </c>
      <c r="B218" s="72" t="s">
        <v>22</v>
      </c>
      <c r="C218" s="58"/>
      <c r="D218" s="58"/>
    </row>
    <row r="219" spans="1:4" ht="12.75">
      <c r="A219" s="71">
        <v>40523</v>
      </c>
      <c r="B219" s="72" t="s">
        <v>23</v>
      </c>
      <c r="C219" s="58"/>
      <c r="D219" s="58"/>
    </row>
    <row r="220" spans="1:4" ht="12.75">
      <c r="A220" s="71">
        <v>40524</v>
      </c>
      <c r="B220" s="72" t="s">
        <v>24</v>
      </c>
      <c r="C220" s="58"/>
      <c r="D220" s="58"/>
    </row>
    <row r="221" spans="1:4" ht="12.75">
      <c r="A221" s="71">
        <v>40525</v>
      </c>
      <c r="B221" s="72" t="s">
        <v>18</v>
      </c>
      <c r="C221" s="58"/>
      <c r="D221" s="58"/>
    </row>
    <row r="222" spans="1:4" ht="12.75">
      <c r="A222" s="71">
        <v>40526</v>
      </c>
      <c r="B222" s="72" t="s">
        <v>19</v>
      </c>
      <c r="C222" s="58"/>
      <c r="D222" s="58"/>
    </row>
    <row r="223" spans="1:4" ht="12.75">
      <c r="A223" s="71">
        <v>40527</v>
      </c>
      <c r="B223" s="72" t="s">
        <v>20</v>
      </c>
      <c r="C223" s="58"/>
      <c r="D223" s="58"/>
    </row>
    <row r="224" spans="1:4" ht="12.75">
      <c r="A224" s="71">
        <v>40528</v>
      </c>
      <c r="B224" s="72" t="s">
        <v>21</v>
      </c>
      <c r="C224" s="58"/>
      <c r="D224" s="58"/>
    </row>
    <row r="225" spans="1:4" ht="12.75">
      <c r="A225" s="71">
        <v>40529</v>
      </c>
      <c r="B225" s="72" t="s">
        <v>22</v>
      </c>
      <c r="C225" s="58"/>
      <c r="D225" s="58"/>
    </row>
    <row r="226" spans="1:4" ht="12.75">
      <c r="A226" s="71">
        <v>40530</v>
      </c>
      <c r="B226" s="72" t="s">
        <v>23</v>
      </c>
      <c r="C226" s="58"/>
      <c r="D226" s="58"/>
    </row>
    <row r="227" spans="1:4" ht="12.75">
      <c r="A227" s="71">
        <v>40531</v>
      </c>
      <c r="B227" s="72" t="s">
        <v>24</v>
      </c>
      <c r="C227" s="58"/>
      <c r="D227" s="58"/>
    </row>
    <row r="228" spans="1:4" ht="12.75">
      <c r="A228" s="71">
        <v>40532</v>
      </c>
      <c r="B228" s="72" t="s">
        <v>18</v>
      </c>
      <c r="C228" s="58"/>
      <c r="D228" s="58"/>
    </row>
    <row r="229" spans="1:5" ht="12.75">
      <c r="A229" s="71">
        <v>40533</v>
      </c>
      <c r="B229" s="72" t="s">
        <v>19</v>
      </c>
      <c r="C229" s="58"/>
      <c r="D229" s="58"/>
      <c r="E229" s="81" t="s">
        <v>211</v>
      </c>
    </row>
    <row r="230" spans="1:5" ht="12.75">
      <c r="A230" s="71">
        <v>40534</v>
      </c>
      <c r="B230" s="72" t="s">
        <v>20</v>
      </c>
      <c r="C230" s="58"/>
      <c r="D230" s="58"/>
      <c r="E230" s="81" t="s">
        <v>212</v>
      </c>
    </row>
    <row r="231" spans="1:5" ht="12.75">
      <c r="A231" s="71">
        <v>40535</v>
      </c>
      <c r="B231" s="72" t="s">
        <v>21</v>
      </c>
      <c r="C231" s="58"/>
      <c r="D231" s="58"/>
      <c r="E231" s="81" t="s">
        <v>213</v>
      </c>
    </row>
    <row r="232" spans="1:5" ht="12.75">
      <c r="A232" s="71">
        <v>40536</v>
      </c>
      <c r="B232" s="72" t="s">
        <v>22</v>
      </c>
      <c r="C232" s="58"/>
      <c r="D232" s="58"/>
      <c r="E232" s="81" t="s">
        <v>212</v>
      </c>
    </row>
    <row r="233" spans="1:5" ht="12.75">
      <c r="A233" s="71">
        <v>40537</v>
      </c>
      <c r="B233" s="72" t="s">
        <v>23</v>
      </c>
      <c r="C233" s="58"/>
      <c r="D233" s="58"/>
      <c r="E233" s="81" t="s">
        <v>214</v>
      </c>
    </row>
    <row r="234" spans="1:5" ht="12.75">
      <c r="A234" s="71">
        <v>40538</v>
      </c>
      <c r="B234" s="72" t="s">
        <v>24</v>
      </c>
      <c r="C234" s="58"/>
      <c r="D234" s="58"/>
      <c r="E234" s="81" t="s">
        <v>215</v>
      </c>
    </row>
    <row r="235" spans="1:5" ht="12.75">
      <c r="A235" s="71">
        <v>40539</v>
      </c>
      <c r="B235" s="72" t="s">
        <v>18</v>
      </c>
      <c r="C235" s="58"/>
      <c r="D235" s="58"/>
      <c r="E235" s="81" t="s">
        <v>216</v>
      </c>
    </row>
    <row r="236" spans="1:5" ht="12.75">
      <c r="A236" s="71">
        <v>40540</v>
      </c>
      <c r="B236" s="72" t="s">
        <v>19</v>
      </c>
      <c r="C236" s="58"/>
      <c r="D236" s="58"/>
      <c r="E236" s="81" t="s">
        <v>217</v>
      </c>
    </row>
    <row r="237" spans="1:4" ht="12.75">
      <c r="A237" s="71">
        <v>40541</v>
      </c>
      <c r="B237" s="72" t="s">
        <v>20</v>
      </c>
      <c r="C237" s="58"/>
      <c r="D237" s="58"/>
    </row>
    <row r="238" spans="1:4" ht="12.75">
      <c r="A238" s="71">
        <v>40542</v>
      </c>
      <c r="B238" s="72" t="s">
        <v>21</v>
      </c>
      <c r="C238" s="58"/>
      <c r="D238" s="58"/>
    </row>
    <row r="239" spans="1:4" ht="12.75">
      <c r="A239" s="71">
        <v>40543</v>
      </c>
      <c r="B239" s="72" t="s">
        <v>22</v>
      </c>
      <c r="C239" s="58"/>
      <c r="D239" s="58"/>
    </row>
    <row r="240" spans="1:4" ht="12.75">
      <c r="A240" s="71">
        <v>40544</v>
      </c>
      <c r="B240" s="72" t="s">
        <v>23</v>
      </c>
      <c r="C240" s="58"/>
      <c r="D240" s="58"/>
    </row>
    <row r="241" spans="1:4" ht="12.75">
      <c r="A241" s="71">
        <v>40545</v>
      </c>
      <c r="B241" s="72" t="s">
        <v>24</v>
      </c>
      <c r="C241" s="58"/>
      <c r="D241" s="58"/>
    </row>
    <row r="242" spans="1:4" ht="12.75">
      <c r="A242" s="71">
        <v>40546</v>
      </c>
      <c r="B242" s="72" t="s">
        <v>18</v>
      </c>
      <c r="C242" s="58"/>
      <c r="D242" s="58"/>
    </row>
    <row r="243" spans="1:4" ht="12.75">
      <c r="A243" s="71">
        <v>40547</v>
      </c>
      <c r="B243" s="72" t="s">
        <v>19</v>
      </c>
      <c r="C243" s="58"/>
      <c r="D243" s="58"/>
    </row>
    <row r="244" spans="1:4" ht="12.75">
      <c r="A244" s="71">
        <v>40548</v>
      </c>
      <c r="B244" s="72" t="s">
        <v>20</v>
      </c>
      <c r="C244" s="58"/>
      <c r="D244" s="58"/>
    </row>
    <row r="245" spans="1:4" ht="12.75">
      <c r="A245" s="71">
        <v>40549</v>
      </c>
      <c r="B245" s="72" t="s">
        <v>21</v>
      </c>
      <c r="C245" s="58"/>
      <c r="D245" s="58"/>
    </row>
    <row r="246" spans="1:4" ht="12.75">
      <c r="A246" s="71">
        <v>40550</v>
      </c>
      <c r="B246" s="72" t="s">
        <v>22</v>
      </c>
      <c r="C246" s="58"/>
      <c r="D246" s="58"/>
    </row>
    <row r="247" spans="1:4" ht="12.75">
      <c r="A247" s="71">
        <v>40551</v>
      </c>
      <c r="B247" s="72" t="s">
        <v>23</v>
      </c>
      <c r="C247" s="58"/>
      <c r="D247" s="58"/>
    </row>
    <row r="248" spans="1:4" ht="12.75">
      <c r="A248" s="71">
        <v>40552</v>
      </c>
      <c r="B248" s="72" t="s">
        <v>24</v>
      </c>
      <c r="C248" s="58"/>
      <c r="D248" s="58"/>
    </row>
    <row r="249" spans="1:4" ht="12.75">
      <c r="A249" s="71">
        <v>40553</v>
      </c>
      <c r="B249" s="72" t="s">
        <v>18</v>
      </c>
      <c r="C249" s="58"/>
      <c r="D249" s="58"/>
    </row>
    <row r="250" spans="1:4" ht="12.75">
      <c r="A250" s="71">
        <v>40554</v>
      </c>
      <c r="B250" s="72" t="s">
        <v>19</v>
      </c>
      <c r="C250" s="58"/>
      <c r="D250" s="58"/>
    </row>
    <row r="251" spans="1:4" ht="12.75">
      <c r="A251" s="71">
        <v>40555</v>
      </c>
      <c r="B251" s="72" t="s">
        <v>20</v>
      </c>
      <c r="C251" s="58"/>
      <c r="D251" s="58"/>
    </row>
    <row r="252" spans="1:4" ht="12.75">
      <c r="A252" s="71">
        <v>40556</v>
      </c>
      <c r="B252" s="72" t="s">
        <v>21</v>
      </c>
      <c r="C252" s="58"/>
      <c r="D252" s="58"/>
    </row>
    <row r="253" spans="1:4" ht="12.75">
      <c r="A253" s="71">
        <v>40557</v>
      </c>
      <c r="B253" s="72" t="s">
        <v>22</v>
      </c>
      <c r="C253" s="58"/>
      <c r="D253" s="58"/>
    </row>
    <row r="254" spans="1:4" ht="12.75">
      <c r="A254" s="71">
        <v>40558</v>
      </c>
      <c r="B254" s="72" t="s">
        <v>23</v>
      </c>
      <c r="C254" s="58"/>
      <c r="D254" s="58"/>
    </row>
    <row r="255" spans="1:4" ht="12.75">
      <c r="A255" s="71">
        <v>40559</v>
      </c>
      <c r="B255" s="72" t="s">
        <v>24</v>
      </c>
      <c r="C255" s="58"/>
      <c r="D255" s="58"/>
    </row>
    <row r="256" spans="1:5" ht="12.75">
      <c r="A256" s="71">
        <v>40560</v>
      </c>
      <c r="B256" s="72" t="s">
        <v>18</v>
      </c>
      <c r="C256" s="58"/>
      <c r="D256" s="58"/>
      <c r="E256" s="82" t="s">
        <v>222</v>
      </c>
    </row>
    <row r="257" spans="1:4" ht="12.75">
      <c r="A257" s="71">
        <v>40561</v>
      </c>
      <c r="B257" s="72" t="s">
        <v>19</v>
      </c>
      <c r="C257" s="58"/>
      <c r="D257" s="58"/>
    </row>
    <row r="258" spans="1:4" ht="12.75">
      <c r="A258" s="71">
        <v>40562</v>
      </c>
      <c r="B258" s="72" t="s">
        <v>20</v>
      </c>
      <c r="C258" s="58"/>
      <c r="D258" s="58"/>
    </row>
    <row r="259" spans="1:4" ht="12.75">
      <c r="A259" s="71">
        <v>40563</v>
      </c>
      <c r="B259" s="72" t="s">
        <v>21</v>
      </c>
      <c r="C259" s="58"/>
      <c r="D259" s="58"/>
    </row>
    <row r="260" spans="1:4" ht="12.75">
      <c r="A260" s="71">
        <v>40564</v>
      </c>
      <c r="B260" s="72" t="s">
        <v>22</v>
      </c>
      <c r="C260" s="58"/>
      <c r="D260" s="58"/>
    </row>
    <row r="261" spans="1:4" ht="12.75">
      <c r="A261" s="71">
        <v>40565</v>
      </c>
      <c r="B261" s="72" t="s">
        <v>23</v>
      </c>
      <c r="C261" s="58"/>
      <c r="D261" s="58"/>
    </row>
    <row r="262" spans="1:4" ht="12.75">
      <c r="A262" s="71">
        <v>40566</v>
      </c>
      <c r="B262" s="72" t="s">
        <v>24</v>
      </c>
      <c r="C262" s="58"/>
      <c r="D262" s="58"/>
    </row>
    <row r="263" spans="1:4" ht="12.75">
      <c r="A263" s="71">
        <v>40567</v>
      </c>
      <c r="B263" s="72" t="s">
        <v>18</v>
      </c>
      <c r="C263" s="58"/>
      <c r="D263" s="58"/>
    </row>
    <row r="264" spans="1:4" ht="12.75">
      <c r="A264" s="71">
        <v>40568</v>
      </c>
      <c r="B264" s="72" t="s">
        <v>19</v>
      </c>
      <c r="C264" s="58"/>
      <c r="D264" s="58"/>
    </row>
    <row r="265" spans="1:4" ht="12.75">
      <c r="A265" s="71">
        <v>40569</v>
      </c>
      <c r="B265" s="72" t="s">
        <v>20</v>
      </c>
      <c r="C265" s="58"/>
      <c r="D265" s="58"/>
    </row>
    <row r="266" spans="1:4" ht="12.75">
      <c r="A266" s="71">
        <v>40570</v>
      </c>
      <c r="B266" s="72" t="s">
        <v>21</v>
      </c>
      <c r="C266" s="58"/>
      <c r="D266" s="58"/>
    </row>
    <row r="267" spans="1:4" ht="12.75">
      <c r="A267" s="71">
        <v>40571</v>
      </c>
      <c r="B267" s="72" t="s">
        <v>22</v>
      </c>
      <c r="C267" s="58"/>
      <c r="D267" s="58"/>
    </row>
    <row r="268" spans="1:4" ht="12.75">
      <c r="A268" s="71">
        <v>40572</v>
      </c>
      <c r="B268" s="72" t="s">
        <v>23</v>
      </c>
      <c r="C268" s="58"/>
      <c r="D268" s="58"/>
    </row>
    <row r="269" spans="1:4" ht="12.75">
      <c r="A269" s="71">
        <v>40573</v>
      </c>
      <c r="B269" s="72" t="s">
        <v>24</v>
      </c>
      <c r="C269" s="58"/>
      <c r="D269" s="58"/>
    </row>
    <row r="270" spans="1:4" ht="12.75">
      <c r="A270" s="71">
        <v>40574</v>
      </c>
      <c r="B270" s="72" t="s">
        <v>18</v>
      </c>
      <c r="C270" s="58"/>
      <c r="D270" s="58"/>
    </row>
    <row r="271" spans="1:4" ht="12.75">
      <c r="A271" s="71">
        <v>40575</v>
      </c>
      <c r="B271" s="72" t="s">
        <v>19</v>
      </c>
      <c r="C271" s="58"/>
      <c r="D271" s="58"/>
    </row>
    <row r="272" spans="1:4" ht="12.75">
      <c r="A272" s="71">
        <v>40576</v>
      </c>
      <c r="B272" s="72" t="s">
        <v>20</v>
      </c>
      <c r="C272" s="58"/>
      <c r="D272" s="58"/>
    </row>
    <row r="273" spans="1:4" ht="12.75">
      <c r="A273" s="71">
        <v>40577</v>
      </c>
      <c r="B273" s="72" t="s">
        <v>21</v>
      </c>
      <c r="C273" s="58"/>
      <c r="D273" s="58"/>
    </row>
    <row r="274" spans="1:4" ht="12.75">
      <c r="A274" s="71">
        <v>40578</v>
      </c>
      <c r="B274" s="72" t="s">
        <v>22</v>
      </c>
      <c r="C274" s="58"/>
      <c r="D274" s="58"/>
    </row>
    <row r="275" spans="1:4" ht="12.75">
      <c r="A275" s="71">
        <v>40579</v>
      </c>
      <c r="B275" s="72" t="s">
        <v>23</v>
      </c>
      <c r="C275" s="58"/>
      <c r="D275" s="58"/>
    </row>
    <row r="276" spans="1:4" ht="12.75">
      <c r="A276" s="71">
        <v>40580</v>
      </c>
      <c r="B276" s="72" t="s">
        <v>24</v>
      </c>
      <c r="C276" s="58"/>
      <c r="D276" s="58"/>
    </row>
    <row r="277" spans="1:4" ht="12.75">
      <c r="A277" s="71">
        <v>40581</v>
      </c>
      <c r="B277" s="72" t="s">
        <v>18</v>
      </c>
      <c r="C277" s="58"/>
      <c r="D277" s="58"/>
    </row>
    <row r="278" spans="1:4" ht="12.75">
      <c r="A278" s="71">
        <v>40582</v>
      </c>
      <c r="B278" s="72" t="s">
        <v>19</v>
      </c>
      <c r="C278" s="58"/>
      <c r="D278" s="58"/>
    </row>
    <row r="279" spans="1:4" ht="12.75">
      <c r="A279" s="71">
        <v>40583</v>
      </c>
      <c r="B279" s="72" t="s">
        <v>20</v>
      </c>
      <c r="C279" s="58"/>
      <c r="D279" s="58"/>
    </row>
    <row r="280" spans="1:4" ht="12.75">
      <c r="A280" s="71">
        <v>40584</v>
      </c>
      <c r="B280" s="72" t="s">
        <v>21</v>
      </c>
      <c r="C280" s="58"/>
      <c r="D280" s="58"/>
    </row>
    <row r="281" spans="1:4" ht="12.75">
      <c r="A281" s="71">
        <v>40585</v>
      </c>
      <c r="B281" s="72" t="s">
        <v>22</v>
      </c>
      <c r="C281" s="58"/>
      <c r="D281" s="58"/>
    </row>
    <row r="282" spans="1:4" ht="12.75">
      <c r="A282" s="71">
        <v>40586</v>
      </c>
      <c r="B282" s="72" t="s">
        <v>23</v>
      </c>
      <c r="C282" s="58"/>
      <c r="D282" s="58"/>
    </row>
    <row r="283" spans="1:4" ht="12.75">
      <c r="A283" s="71">
        <v>40587</v>
      </c>
      <c r="B283" s="72" t="s">
        <v>24</v>
      </c>
      <c r="C283" s="58"/>
      <c r="D283" s="58"/>
    </row>
    <row r="284" spans="1:4" ht="12.75">
      <c r="A284" s="71">
        <v>40588</v>
      </c>
      <c r="B284" s="72" t="s">
        <v>18</v>
      </c>
      <c r="C284" s="58"/>
      <c r="D284" s="58"/>
    </row>
    <row r="285" spans="1:4" ht="12.75">
      <c r="A285" s="71">
        <v>40589</v>
      </c>
      <c r="B285" s="72" t="s">
        <v>19</v>
      </c>
      <c r="C285" s="58"/>
      <c r="D285" s="58"/>
    </row>
    <row r="286" spans="1:4" ht="12.75">
      <c r="A286" s="71">
        <v>40590</v>
      </c>
      <c r="B286" s="72" t="s">
        <v>20</v>
      </c>
      <c r="C286" s="58"/>
      <c r="D286" s="58"/>
    </row>
    <row r="287" spans="1:4" ht="12.75">
      <c r="A287" s="71">
        <v>40591</v>
      </c>
      <c r="B287" s="72" t="s">
        <v>21</v>
      </c>
      <c r="C287" s="58"/>
      <c r="D287" s="58"/>
    </row>
    <row r="288" spans="1:4" ht="12.75">
      <c r="A288" s="71">
        <v>40592</v>
      </c>
      <c r="B288" s="72" t="s">
        <v>22</v>
      </c>
      <c r="C288" s="58"/>
      <c r="D288" s="58"/>
    </row>
    <row r="289" spans="1:4" ht="12.75">
      <c r="A289" s="71">
        <v>40593</v>
      </c>
      <c r="B289" s="72" t="s">
        <v>23</v>
      </c>
      <c r="C289" s="58"/>
      <c r="D289" s="58"/>
    </row>
    <row r="290" spans="1:4" ht="12.75">
      <c r="A290" s="71">
        <v>40594</v>
      </c>
      <c r="B290" s="72" t="s">
        <v>24</v>
      </c>
      <c r="C290" s="58"/>
      <c r="D290" s="58"/>
    </row>
    <row r="291" spans="1:4" ht="12.75">
      <c r="A291" s="71">
        <v>40595</v>
      </c>
      <c r="B291" s="72" t="s">
        <v>18</v>
      </c>
      <c r="C291" s="58"/>
      <c r="D291" s="58"/>
    </row>
    <row r="292" spans="1:4" ht="12.75">
      <c r="A292" s="71">
        <v>40596</v>
      </c>
      <c r="B292" s="72" t="s">
        <v>19</v>
      </c>
      <c r="C292" s="58"/>
      <c r="D292" s="58"/>
    </row>
    <row r="293" spans="1:4" ht="12.75">
      <c r="A293" s="71">
        <v>40597</v>
      </c>
      <c r="B293" s="72" t="s">
        <v>20</v>
      </c>
      <c r="C293" s="58"/>
      <c r="D293" s="58"/>
    </row>
    <row r="294" spans="1:4" ht="12.75">
      <c r="A294" s="71">
        <v>40598</v>
      </c>
      <c r="B294" s="72" t="s">
        <v>21</v>
      </c>
      <c r="C294" s="58"/>
      <c r="D294" s="58"/>
    </row>
    <row r="295" spans="1:4" ht="12.75">
      <c r="A295" s="71">
        <v>40599</v>
      </c>
      <c r="B295" s="72" t="s">
        <v>22</v>
      </c>
      <c r="C295" s="58"/>
      <c r="D295" s="58"/>
    </row>
    <row r="296" spans="1:4" ht="12.75">
      <c r="A296" s="71">
        <v>40600</v>
      </c>
      <c r="B296" s="72" t="s">
        <v>23</v>
      </c>
      <c r="C296" s="58"/>
      <c r="D296" s="58"/>
    </row>
    <row r="297" spans="1:4" ht="12.75">
      <c r="A297" s="71">
        <v>40601</v>
      </c>
      <c r="B297" s="72" t="s">
        <v>24</v>
      </c>
      <c r="C297" s="58"/>
      <c r="D297" s="58"/>
    </row>
    <row r="298" spans="1:4" ht="12.75">
      <c r="A298" s="71">
        <v>40602</v>
      </c>
      <c r="B298" s="72" t="s">
        <v>18</v>
      </c>
      <c r="C298" s="58"/>
      <c r="D298" s="58"/>
    </row>
    <row r="299" spans="1:4" ht="12.75">
      <c r="A299" s="71">
        <v>40603</v>
      </c>
      <c r="B299" s="72" t="s">
        <v>19</v>
      </c>
      <c r="C299" s="58"/>
      <c r="D299" s="58"/>
    </row>
    <row r="300" spans="1:4" ht="12.75">
      <c r="A300" s="71">
        <v>40604</v>
      </c>
      <c r="B300" s="72" t="s">
        <v>20</v>
      </c>
      <c r="C300" s="58"/>
      <c r="D300" s="58"/>
    </row>
    <row r="301" spans="1:4" ht="12.75">
      <c r="A301" s="71">
        <v>40605</v>
      </c>
      <c r="B301" s="72" t="s">
        <v>21</v>
      </c>
      <c r="C301" s="58"/>
      <c r="D301" s="58"/>
    </row>
    <row r="302" spans="1:4" ht="12.75">
      <c r="A302" s="71">
        <v>40606</v>
      </c>
      <c r="B302" s="72" t="s">
        <v>22</v>
      </c>
      <c r="C302" s="58"/>
      <c r="D302" s="58"/>
    </row>
    <row r="303" spans="1:4" ht="12.75">
      <c r="A303" s="71">
        <v>40607</v>
      </c>
      <c r="B303" s="72" t="s">
        <v>23</v>
      </c>
      <c r="C303" s="58"/>
      <c r="D303" s="58"/>
    </row>
    <row r="304" spans="1:4" ht="12.75">
      <c r="A304" s="71">
        <v>40608</v>
      </c>
      <c r="B304" s="72" t="s">
        <v>24</v>
      </c>
      <c r="C304" s="58"/>
      <c r="D304" s="58"/>
    </row>
    <row r="305" spans="1:4" ht="12.75">
      <c r="A305" s="71">
        <v>40609</v>
      </c>
      <c r="B305" s="72" t="s">
        <v>18</v>
      </c>
      <c r="C305" s="58"/>
      <c r="D305" s="58"/>
    </row>
    <row r="306" spans="1:4" ht="12.75">
      <c r="A306" s="71">
        <v>40610</v>
      </c>
      <c r="B306" s="72" t="s">
        <v>19</v>
      </c>
      <c r="C306" s="58"/>
      <c r="D306" s="58"/>
    </row>
    <row r="307" spans="1:4" ht="12.75">
      <c r="A307" s="71">
        <v>40611</v>
      </c>
      <c r="B307" s="72" t="s">
        <v>20</v>
      </c>
      <c r="C307" s="58"/>
      <c r="D307" s="58"/>
    </row>
    <row r="308" spans="1:4" ht="12.75">
      <c r="A308" s="71">
        <v>40612</v>
      </c>
      <c r="B308" s="72" t="s">
        <v>21</v>
      </c>
      <c r="C308" s="58"/>
      <c r="D308" s="58"/>
    </row>
    <row r="309" spans="1:4" ht="12.75">
      <c r="A309" s="71">
        <v>40613</v>
      </c>
      <c r="B309" s="72" t="s">
        <v>22</v>
      </c>
      <c r="C309" s="58"/>
      <c r="D309" s="58"/>
    </row>
    <row r="310" spans="1:4" ht="12.75">
      <c r="A310" s="71">
        <v>40614</v>
      </c>
      <c r="B310" s="72" t="s">
        <v>23</v>
      </c>
      <c r="C310" s="58"/>
      <c r="D310" s="58"/>
    </row>
    <row r="311" spans="1:4" ht="12.75">
      <c r="A311" s="71">
        <v>40615</v>
      </c>
      <c r="B311" s="72" t="s">
        <v>24</v>
      </c>
      <c r="C311" s="58"/>
      <c r="D311" s="58"/>
    </row>
    <row r="312" spans="1:4" ht="12.75">
      <c r="A312" s="71">
        <v>40616</v>
      </c>
      <c r="B312" s="72" t="s">
        <v>18</v>
      </c>
      <c r="C312" s="58"/>
      <c r="D312" s="58"/>
    </row>
    <row r="313" spans="1:4" ht="12.75">
      <c r="A313" s="71">
        <v>40617</v>
      </c>
      <c r="B313" s="72" t="s">
        <v>19</v>
      </c>
      <c r="C313" s="58"/>
      <c r="D313" s="58"/>
    </row>
    <row r="314" spans="1:4" ht="12.75">
      <c r="A314" s="71">
        <v>40618</v>
      </c>
      <c r="B314" s="72" t="s">
        <v>20</v>
      </c>
      <c r="C314" s="58"/>
      <c r="D314" s="58"/>
    </row>
    <row r="315" spans="1:4" ht="12.75">
      <c r="A315" s="71">
        <v>40619</v>
      </c>
      <c r="B315" s="72" t="s">
        <v>21</v>
      </c>
      <c r="C315" s="58"/>
      <c r="D315" s="58"/>
    </row>
    <row r="316" spans="1:4" ht="12.75">
      <c r="A316" s="71">
        <v>40620</v>
      </c>
      <c r="B316" s="72" t="s">
        <v>22</v>
      </c>
      <c r="C316" s="58"/>
      <c r="D316" s="58"/>
    </row>
    <row r="317" spans="1:4" ht="12.75">
      <c r="A317" s="71">
        <v>40621</v>
      </c>
      <c r="B317" s="72" t="s">
        <v>23</v>
      </c>
      <c r="C317" s="58"/>
      <c r="D317" s="58"/>
    </row>
    <row r="318" spans="1:4" ht="12.75">
      <c r="A318" s="71">
        <v>40622</v>
      </c>
      <c r="B318" s="72" t="s">
        <v>24</v>
      </c>
      <c r="C318" s="58"/>
      <c r="D318" s="58"/>
    </row>
    <row r="319" spans="1:4" ht="12.75">
      <c r="A319" s="71">
        <v>40623</v>
      </c>
      <c r="B319" s="72" t="s">
        <v>18</v>
      </c>
      <c r="C319" s="58"/>
      <c r="D319" s="58"/>
    </row>
    <row r="320" spans="1:4" ht="12.75">
      <c r="A320" s="71">
        <v>40624</v>
      </c>
      <c r="B320" s="72" t="s">
        <v>19</v>
      </c>
      <c r="C320" s="58"/>
      <c r="D320" s="58"/>
    </row>
    <row r="321" spans="1:4" ht="12.75">
      <c r="A321" s="71">
        <v>40625</v>
      </c>
      <c r="B321" s="72" t="s">
        <v>20</v>
      </c>
      <c r="C321" s="58"/>
      <c r="D321" s="58"/>
    </row>
    <row r="322" spans="1:4" ht="12.75">
      <c r="A322" s="71">
        <v>40626</v>
      </c>
      <c r="B322" s="72" t="s">
        <v>21</v>
      </c>
      <c r="C322" s="58"/>
      <c r="D322" s="58"/>
    </row>
    <row r="323" spans="1:4" ht="12.75">
      <c r="A323" s="71">
        <v>40627</v>
      </c>
      <c r="B323" s="72" t="s">
        <v>22</v>
      </c>
      <c r="C323" s="58"/>
      <c r="D323" s="58"/>
    </row>
    <row r="324" spans="1:4" ht="12.75">
      <c r="A324" s="71">
        <v>40628</v>
      </c>
      <c r="B324" s="72" t="s">
        <v>23</v>
      </c>
      <c r="C324" s="58"/>
      <c r="D324" s="58"/>
    </row>
    <row r="325" spans="1:4" ht="12.75">
      <c r="A325" s="71">
        <v>40629</v>
      </c>
      <c r="B325" s="72" t="s">
        <v>24</v>
      </c>
      <c r="C325" s="58"/>
      <c r="D325" s="58"/>
    </row>
    <row r="326" spans="1:4" ht="12.75">
      <c r="A326" s="71">
        <v>40630</v>
      </c>
      <c r="B326" s="72" t="s">
        <v>18</v>
      </c>
      <c r="C326" s="58"/>
      <c r="D326" s="58"/>
    </row>
    <row r="327" spans="1:4" ht="12.75">
      <c r="A327" s="71">
        <v>40631</v>
      </c>
      <c r="B327" s="72" t="s">
        <v>19</v>
      </c>
      <c r="C327" s="58"/>
      <c r="D327" s="58"/>
    </row>
    <row r="328" spans="1:4" ht="12.75">
      <c r="A328" s="71">
        <v>40632</v>
      </c>
      <c r="B328" s="72" t="s">
        <v>20</v>
      </c>
      <c r="C328" s="58"/>
      <c r="D328" s="58"/>
    </row>
    <row r="329" spans="1:4" ht="12.75">
      <c r="A329" s="71">
        <v>40633</v>
      </c>
      <c r="B329" s="72" t="s">
        <v>21</v>
      </c>
      <c r="C329" s="58"/>
      <c r="D329" s="58"/>
    </row>
    <row r="330" spans="1:4" ht="12.75">
      <c r="A330" s="71">
        <v>40634</v>
      </c>
      <c r="B330" s="72" t="s">
        <v>22</v>
      </c>
      <c r="C330" s="58"/>
      <c r="D330" s="58"/>
    </row>
    <row r="331" spans="1:4" ht="12.75">
      <c r="A331" s="71">
        <v>40635</v>
      </c>
      <c r="B331" s="72" t="s">
        <v>23</v>
      </c>
      <c r="C331" s="58"/>
      <c r="D331" s="58"/>
    </row>
    <row r="332" spans="1:4" ht="12.75">
      <c r="A332" s="71">
        <v>40636</v>
      </c>
      <c r="B332" s="72" t="s">
        <v>24</v>
      </c>
      <c r="C332" s="58"/>
      <c r="D332" s="58"/>
    </row>
    <row r="333" spans="1:4" ht="12.75">
      <c r="A333" s="71">
        <v>40637</v>
      </c>
      <c r="B333" s="72" t="s">
        <v>18</v>
      </c>
      <c r="C333" s="58"/>
      <c r="D333" s="58"/>
    </row>
    <row r="334" spans="1:4" ht="12.75">
      <c r="A334" s="71">
        <v>40638</v>
      </c>
      <c r="B334" s="72" t="s">
        <v>19</v>
      </c>
      <c r="C334" s="58"/>
      <c r="D334" s="58"/>
    </row>
    <row r="335" spans="1:4" ht="12.75">
      <c r="A335" s="71">
        <v>40639</v>
      </c>
      <c r="B335" s="72" t="s">
        <v>20</v>
      </c>
      <c r="C335" s="58"/>
      <c r="D335" s="58"/>
    </row>
    <row r="336" spans="1:4" ht="12.75">
      <c r="A336" s="71">
        <v>40640</v>
      </c>
      <c r="B336" s="72" t="s">
        <v>21</v>
      </c>
      <c r="C336" s="58"/>
      <c r="D336" s="58"/>
    </row>
    <row r="337" spans="1:4" ht="12.75">
      <c r="A337" s="71">
        <v>40641</v>
      </c>
      <c r="B337" s="72" t="s">
        <v>22</v>
      </c>
      <c r="C337" s="58"/>
      <c r="D337" s="58"/>
    </row>
    <row r="338" spans="1:4" ht="12.75">
      <c r="A338" s="71">
        <v>40642</v>
      </c>
      <c r="B338" s="72" t="s">
        <v>23</v>
      </c>
      <c r="C338" s="58"/>
      <c r="D338" s="58"/>
    </row>
    <row r="339" spans="1:4" ht="12.75">
      <c r="A339" s="71">
        <v>40643</v>
      </c>
      <c r="B339" s="72" t="s">
        <v>24</v>
      </c>
      <c r="C339" s="58"/>
      <c r="D339" s="58"/>
    </row>
    <row r="340" spans="1:4" ht="12.75">
      <c r="A340" s="71">
        <v>40644</v>
      </c>
      <c r="B340" s="72" t="s">
        <v>18</v>
      </c>
      <c r="C340" s="58"/>
      <c r="D340" s="58"/>
    </row>
    <row r="341" spans="1:4" ht="12.75">
      <c r="A341" s="71">
        <v>40645</v>
      </c>
      <c r="B341" s="72" t="s">
        <v>19</v>
      </c>
      <c r="C341" s="58"/>
      <c r="D341" s="58"/>
    </row>
    <row r="342" spans="1:4" ht="12.75">
      <c r="A342" s="71">
        <v>40646</v>
      </c>
      <c r="B342" s="72" t="s">
        <v>20</v>
      </c>
      <c r="C342" s="58"/>
      <c r="D342" s="58"/>
    </row>
    <row r="343" spans="1:4" ht="12.75">
      <c r="A343" s="71">
        <v>40647</v>
      </c>
      <c r="B343" s="72" t="s">
        <v>21</v>
      </c>
      <c r="C343" s="58"/>
      <c r="D343" s="58"/>
    </row>
    <row r="344" spans="1:4" ht="12.75">
      <c r="A344" s="71">
        <v>40648</v>
      </c>
      <c r="B344" s="72" t="s">
        <v>22</v>
      </c>
      <c r="C344" s="58"/>
      <c r="D344" s="58"/>
    </row>
    <row r="345" spans="1:4" ht="12.75">
      <c r="A345" s="71">
        <v>40649</v>
      </c>
      <c r="B345" s="72" t="s">
        <v>23</v>
      </c>
      <c r="C345" s="58"/>
      <c r="D345" s="58"/>
    </row>
    <row r="346" spans="1:4" ht="12.75">
      <c r="A346" s="71">
        <v>40650</v>
      </c>
      <c r="B346" s="72" t="s">
        <v>24</v>
      </c>
      <c r="C346" s="58"/>
      <c r="D346" s="58"/>
    </row>
    <row r="347" spans="1:4" ht="12.75">
      <c r="A347" s="71">
        <v>40651</v>
      </c>
      <c r="B347" s="72" t="s">
        <v>18</v>
      </c>
      <c r="C347" s="58"/>
      <c r="D347" s="58"/>
    </row>
    <row r="348" spans="1:4" ht="12.75">
      <c r="A348" s="71">
        <v>40652</v>
      </c>
      <c r="B348" s="72" t="s">
        <v>19</v>
      </c>
      <c r="C348" s="58"/>
      <c r="D348" s="58"/>
    </row>
    <row r="349" spans="1:4" ht="12.75">
      <c r="A349" s="71">
        <v>40653</v>
      </c>
      <c r="B349" s="72" t="s">
        <v>20</v>
      </c>
      <c r="C349" s="58"/>
      <c r="D349" s="58"/>
    </row>
    <row r="350" spans="1:4" ht="12.75">
      <c r="A350" s="71">
        <v>40654</v>
      </c>
      <c r="B350" s="72" t="s">
        <v>21</v>
      </c>
      <c r="C350" s="58"/>
      <c r="D350" s="58"/>
    </row>
    <row r="351" spans="1:4" ht="12.75">
      <c r="A351" s="71">
        <v>40655</v>
      </c>
      <c r="B351" s="72" t="s">
        <v>22</v>
      </c>
      <c r="C351" s="58"/>
      <c r="D351" s="58"/>
    </row>
    <row r="352" spans="1:4" ht="12.75">
      <c r="A352" s="71">
        <v>40656</v>
      </c>
      <c r="B352" s="72" t="s">
        <v>23</v>
      </c>
      <c r="C352" s="58"/>
      <c r="D352" s="58"/>
    </row>
    <row r="353" spans="1:4" ht="12.75">
      <c r="A353" s="71">
        <v>40657</v>
      </c>
      <c r="B353" s="72" t="s">
        <v>24</v>
      </c>
      <c r="C353" s="58"/>
      <c r="D353" s="58"/>
    </row>
    <row r="354" spans="1:4" ht="12.75">
      <c r="A354" s="71">
        <v>40658</v>
      </c>
      <c r="B354" s="72" t="s">
        <v>18</v>
      </c>
      <c r="C354" s="58"/>
      <c r="D354" s="58"/>
    </row>
    <row r="355" spans="1:4" ht="12.75">
      <c r="A355" s="71">
        <v>40659</v>
      </c>
      <c r="B355" s="72" t="s">
        <v>19</v>
      </c>
      <c r="C355" s="58"/>
      <c r="D355" s="58"/>
    </row>
    <row r="356" spans="1:4" ht="12.75">
      <c r="A356" s="71">
        <v>40660</v>
      </c>
      <c r="B356" s="72" t="s">
        <v>20</v>
      </c>
      <c r="C356" s="58"/>
      <c r="D356" s="58"/>
    </row>
    <row r="357" spans="1:4" ht="12.75">
      <c r="A357" s="71">
        <v>40661</v>
      </c>
      <c r="B357" s="72" t="s">
        <v>21</v>
      </c>
      <c r="C357" s="58"/>
      <c r="D357" s="58"/>
    </row>
    <row r="358" spans="1:4" ht="12.75">
      <c r="A358" s="71">
        <v>40662</v>
      </c>
      <c r="B358" s="72" t="s">
        <v>22</v>
      </c>
      <c r="C358" s="58"/>
      <c r="D358" s="58"/>
    </row>
    <row r="359" spans="1:4" ht="12.75">
      <c r="A359" s="71">
        <v>40663</v>
      </c>
      <c r="B359" s="72" t="s">
        <v>23</v>
      </c>
      <c r="C359" s="58"/>
      <c r="D359" s="58"/>
    </row>
    <row r="360" spans="1:4" ht="12.75">
      <c r="A360" s="71">
        <v>40664</v>
      </c>
      <c r="B360" s="72" t="s">
        <v>24</v>
      </c>
      <c r="C360" s="58"/>
      <c r="D360" s="58"/>
    </row>
    <row r="361" spans="1:4" ht="12.75">
      <c r="A361" s="71">
        <v>40665</v>
      </c>
      <c r="B361" s="72" t="s">
        <v>18</v>
      </c>
      <c r="C361" s="58"/>
      <c r="D361" s="58"/>
    </row>
    <row r="362" spans="1:4" ht="12.75">
      <c r="A362" s="71">
        <v>40666</v>
      </c>
      <c r="B362" s="72" t="s">
        <v>19</v>
      </c>
      <c r="C362" s="58"/>
      <c r="D362" s="58"/>
    </row>
    <row r="363" spans="1:4" ht="12.75">
      <c r="A363" s="71">
        <v>40667</v>
      </c>
      <c r="B363" s="72" t="s">
        <v>20</v>
      </c>
      <c r="C363" s="58"/>
      <c r="D363" s="58"/>
    </row>
    <row r="364" spans="1:4" ht="12.75">
      <c r="A364" s="71">
        <v>40668</v>
      </c>
      <c r="B364" s="72" t="s">
        <v>21</v>
      </c>
      <c r="C364" s="58"/>
      <c r="D364" s="58"/>
    </row>
    <row r="365" spans="1:4" ht="12.75">
      <c r="A365" s="71">
        <v>40669</v>
      </c>
      <c r="B365" s="72" t="s">
        <v>22</v>
      </c>
      <c r="C365" s="58"/>
      <c r="D365" s="58"/>
    </row>
    <row r="366" spans="1:4" ht="12.75">
      <c r="A366" s="71">
        <v>40670</v>
      </c>
      <c r="B366" s="72" t="s">
        <v>23</v>
      </c>
      <c r="C366" s="58"/>
      <c r="D366" s="58"/>
    </row>
    <row r="367" spans="1:4" ht="12.75">
      <c r="A367" s="71">
        <v>40671</v>
      </c>
      <c r="B367" s="72" t="s">
        <v>24</v>
      </c>
      <c r="C367" s="58"/>
      <c r="D367" s="58"/>
    </row>
    <row r="368" spans="1:4" ht="12.75">
      <c r="A368" s="71">
        <v>40672</v>
      </c>
      <c r="B368" s="72" t="s">
        <v>18</v>
      </c>
      <c r="C368" s="58"/>
      <c r="D368" s="58"/>
    </row>
    <row r="369" spans="1:4" ht="12.75">
      <c r="A369" s="71">
        <v>40673</v>
      </c>
      <c r="B369" s="72" t="s">
        <v>19</v>
      </c>
      <c r="C369" s="58"/>
      <c r="D369" s="58"/>
    </row>
    <row r="370" spans="1:4" ht="12.75">
      <c r="A370" s="71">
        <v>40674</v>
      </c>
      <c r="B370" s="72" t="s">
        <v>20</v>
      </c>
      <c r="C370" s="58"/>
      <c r="D370" s="58"/>
    </row>
    <row r="371" spans="1:4" ht="12.75">
      <c r="A371" s="71">
        <v>40675</v>
      </c>
      <c r="B371" s="72" t="s">
        <v>21</v>
      </c>
      <c r="C371" s="58"/>
      <c r="D371" s="58"/>
    </row>
    <row r="372" spans="1:4" ht="12.75">
      <c r="A372" s="71">
        <v>40676</v>
      </c>
      <c r="B372" s="72" t="s">
        <v>22</v>
      </c>
      <c r="C372" s="58"/>
      <c r="D372" s="58"/>
    </row>
    <row r="373" spans="1:4" ht="12.75">
      <c r="A373" s="71">
        <v>40677</v>
      </c>
      <c r="B373" s="72" t="s">
        <v>23</v>
      </c>
      <c r="C373" s="58"/>
      <c r="D373" s="58"/>
    </row>
    <row r="374" spans="1:4" ht="12.75">
      <c r="A374" s="71">
        <v>40678</v>
      </c>
      <c r="B374" s="72" t="s">
        <v>24</v>
      </c>
      <c r="C374" s="58"/>
      <c r="D374" s="58"/>
    </row>
    <row r="375" spans="1:4" ht="12.75">
      <c r="A375" s="71">
        <v>40679</v>
      </c>
      <c r="B375" s="72" t="s">
        <v>18</v>
      </c>
      <c r="C375" s="58"/>
      <c r="D375" s="58"/>
    </row>
    <row r="376" spans="1:4" ht="12.75">
      <c r="A376" s="71">
        <v>40680</v>
      </c>
      <c r="B376" s="72" t="s">
        <v>19</v>
      </c>
      <c r="C376" s="58"/>
      <c r="D376" s="58"/>
    </row>
    <row r="377" spans="1:4" ht="12.75">
      <c r="A377" s="71">
        <v>40681</v>
      </c>
      <c r="B377" s="72" t="s">
        <v>20</v>
      </c>
      <c r="C377" s="58"/>
      <c r="D377" s="58"/>
    </row>
    <row r="378" spans="1:4" ht="12.75">
      <c r="A378" s="71">
        <v>40682</v>
      </c>
      <c r="B378" s="72" t="s">
        <v>21</v>
      </c>
      <c r="C378" s="58"/>
      <c r="D378" s="58"/>
    </row>
    <row r="379" spans="1:4" ht="12.75">
      <c r="A379" s="71">
        <v>40683</v>
      </c>
      <c r="B379" s="72" t="s">
        <v>22</v>
      </c>
      <c r="C379" s="58"/>
      <c r="D379" s="58"/>
    </row>
    <row r="380" spans="1:4" ht="12.75">
      <c r="A380" s="71">
        <v>40684</v>
      </c>
      <c r="B380" s="72" t="s">
        <v>23</v>
      </c>
      <c r="C380" s="58"/>
      <c r="D380" s="58"/>
    </row>
    <row r="381" spans="1:4" ht="12.75">
      <c r="A381" s="71">
        <v>40685</v>
      </c>
      <c r="B381" s="72" t="s">
        <v>24</v>
      </c>
      <c r="C381" s="58"/>
      <c r="D381" s="58"/>
    </row>
    <row r="382" spans="1:4" ht="12.75">
      <c r="A382" s="71">
        <v>40686</v>
      </c>
      <c r="B382" s="72" t="s">
        <v>18</v>
      </c>
      <c r="C382" s="58"/>
      <c r="D382" s="58"/>
    </row>
    <row r="383" spans="1:4" ht="12.75">
      <c r="A383" s="71">
        <v>40687</v>
      </c>
      <c r="B383" s="72" t="s">
        <v>19</v>
      </c>
      <c r="C383" s="83"/>
      <c r="D383" s="83"/>
    </row>
    <row r="384" spans="1:4" ht="12.75">
      <c r="A384" s="71">
        <v>40688</v>
      </c>
      <c r="B384" s="72" t="s">
        <v>20</v>
      </c>
      <c r="C384" s="83"/>
      <c r="D384" s="83"/>
    </row>
    <row r="385" spans="1:4" ht="12.75">
      <c r="A385" s="71">
        <v>40689</v>
      </c>
      <c r="B385" s="72" t="s">
        <v>21</v>
      </c>
      <c r="C385" s="83"/>
      <c r="D385" s="83"/>
    </row>
    <row r="386" spans="1:4" ht="12.75">
      <c r="A386" s="71">
        <v>40690</v>
      </c>
      <c r="B386" s="72" t="s">
        <v>22</v>
      </c>
      <c r="C386" s="83"/>
      <c r="D386" s="83"/>
    </row>
    <row r="387" spans="1:4" ht="12.75">
      <c r="A387" s="71">
        <v>40691</v>
      </c>
      <c r="B387" s="72" t="s">
        <v>23</v>
      </c>
      <c r="C387" s="83"/>
      <c r="D387" s="83"/>
    </row>
    <row r="388" spans="1:4" ht="12.75">
      <c r="A388" s="71">
        <v>40692</v>
      </c>
      <c r="B388" s="72" t="s">
        <v>24</v>
      </c>
      <c r="C388" s="83"/>
      <c r="D388" s="83"/>
    </row>
    <row r="389" spans="1:4" ht="12.75">
      <c r="A389" s="71">
        <v>40693</v>
      </c>
      <c r="B389" s="72" t="s">
        <v>18</v>
      </c>
      <c r="C389" s="83"/>
      <c r="D389" s="83"/>
    </row>
    <row r="390" spans="1:4" ht="12.75">
      <c r="A390" s="71">
        <v>40694</v>
      </c>
      <c r="B390" s="72" t="s">
        <v>19</v>
      </c>
      <c r="C390" s="83"/>
      <c r="D390" s="83"/>
    </row>
    <row r="391" spans="1:4" ht="12.75">
      <c r="A391" s="71">
        <v>40695</v>
      </c>
      <c r="B391" s="72" t="s">
        <v>20</v>
      </c>
      <c r="C391" s="83"/>
      <c r="D391" s="83"/>
    </row>
    <row r="392" spans="1:4" ht="12.75">
      <c r="A392" s="71">
        <v>40696</v>
      </c>
      <c r="B392" s="72" t="s">
        <v>21</v>
      </c>
      <c r="C392" s="83"/>
      <c r="D392" s="83"/>
    </row>
    <row r="393" spans="1:4" ht="12.75">
      <c r="A393" s="71">
        <v>40697</v>
      </c>
      <c r="B393" s="72" t="s">
        <v>22</v>
      </c>
      <c r="C393" s="83"/>
      <c r="D393" s="83"/>
    </row>
    <row r="394" spans="1:4" ht="12.75">
      <c r="A394" s="71">
        <v>40698</v>
      </c>
      <c r="B394" s="72" t="s">
        <v>23</v>
      </c>
      <c r="C394" s="83"/>
      <c r="D394" s="83"/>
    </row>
    <row r="395" spans="1:4" ht="12.75">
      <c r="A395" s="71">
        <v>40699</v>
      </c>
      <c r="B395" s="72" t="s">
        <v>24</v>
      </c>
      <c r="C395" s="83"/>
      <c r="D395" s="83"/>
    </row>
    <row r="396" spans="1:4" ht="12.75">
      <c r="A396" s="71">
        <v>40700</v>
      </c>
      <c r="B396" s="72" t="s">
        <v>18</v>
      </c>
      <c r="C396" s="83"/>
      <c r="D396" s="83"/>
    </row>
    <row r="397" spans="1:4" ht="12.75">
      <c r="A397" s="71">
        <v>40701</v>
      </c>
      <c r="B397" s="72" t="s">
        <v>19</v>
      </c>
      <c r="C397" s="83"/>
      <c r="D397" s="83"/>
    </row>
    <row r="398" spans="1:4" ht="12.75">
      <c r="A398" s="71">
        <v>40702</v>
      </c>
      <c r="B398" s="72" t="s">
        <v>20</v>
      </c>
      <c r="C398" s="83"/>
      <c r="D398" s="83"/>
    </row>
    <row r="399" spans="1:4" ht="12.75">
      <c r="A399" s="71">
        <v>40703</v>
      </c>
      <c r="B399" s="72" t="s">
        <v>21</v>
      </c>
      <c r="C399" s="83"/>
      <c r="D399" s="83"/>
    </row>
    <row r="400" spans="1:4" ht="12.75">
      <c r="A400" s="71">
        <v>40704</v>
      </c>
      <c r="B400" s="72" t="s">
        <v>22</v>
      </c>
      <c r="C400" s="83"/>
      <c r="D400" s="83"/>
    </row>
    <row r="401" spans="1:4" ht="12.75">
      <c r="A401" s="71">
        <v>40705</v>
      </c>
      <c r="B401" s="72" t="s">
        <v>23</v>
      </c>
      <c r="C401" s="83"/>
      <c r="D401" s="83"/>
    </row>
    <row r="402" spans="1:4" ht="12.75">
      <c r="A402" s="71">
        <v>40706</v>
      </c>
      <c r="B402" s="72" t="s">
        <v>24</v>
      </c>
      <c r="C402" s="83"/>
      <c r="D402" s="83"/>
    </row>
    <row r="403" spans="1:4" ht="12.75">
      <c r="A403" s="71">
        <v>40707</v>
      </c>
      <c r="B403" s="72" t="s">
        <v>18</v>
      </c>
      <c r="C403" s="83"/>
      <c r="D403" s="83"/>
    </row>
    <row r="404" spans="1:4" ht="12.75">
      <c r="A404" s="71">
        <v>40708</v>
      </c>
      <c r="B404" s="72" t="s">
        <v>19</v>
      </c>
      <c r="C404" s="83"/>
      <c r="D404" s="83"/>
    </row>
    <row r="405" spans="1:4" ht="12.75">
      <c r="A405" s="71">
        <v>40709</v>
      </c>
      <c r="B405" s="72" t="s">
        <v>20</v>
      </c>
      <c r="C405" s="83"/>
      <c r="D405" s="83"/>
    </row>
    <row r="406" spans="1:4" ht="12.75">
      <c r="A406" s="71">
        <v>40710</v>
      </c>
      <c r="B406" s="72" t="s">
        <v>21</v>
      </c>
      <c r="C406" s="83"/>
      <c r="D406" s="83"/>
    </row>
    <row r="407" spans="1:4" ht="12.75">
      <c r="A407" s="71">
        <v>40711</v>
      </c>
      <c r="B407" s="72" t="s">
        <v>22</v>
      </c>
      <c r="C407" s="83"/>
      <c r="D407" s="83"/>
    </row>
    <row r="408" spans="1:4" ht="12.75">
      <c r="A408" s="71">
        <v>40712</v>
      </c>
      <c r="B408" s="72" t="s">
        <v>23</v>
      </c>
      <c r="C408" s="83"/>
      <c r="D408" s="83"/>
    </row>
    <row r="409" spans="1:4" ht="12.75">
      <c r="A409" s="71">
        <v>40713</v>
      </c>
      <c r="B409" s="72" t="s">
        <v>24</v>
      </c>
      <c r="C409" s="83"/>
      <c r="D409" s="83"/>
    </row>
    <row r="410" spans="1:4" ht="12.75">
      <c r="A410" s="71">
        <v>40714</v>
      </c>
      <c r="B410" s="72" t="s">
        <v>18</v>
      </c>
      <c r="C410" s="83"/>
      <c r="D410" s="83"/>
    </row>
    <row r="411" spans="1:4" ht="12.75">
      <c r="A411" s="71">
        <v>40715</v>
      </c>
      <c r="B411" s="72" t="s">
        <v>19</v>
      </c>
      <c r="C411" s="83"/>
      <c r="D411" s="83"/>
    </row>
    <row r="412" spans="1:4" ht="12.75">
      <c r="A412" s="71">
        <v>40716</v>
      </c>
      <c r="B412" s="72" t="s">
        <v>20</v>
      </c>
      <c r="C412" s="83"/>
      <c r="D412" s="83"/>
    </row>
    <row r="413" spans="1:4" ht="12.75">
      <c r="A413" s="71">
        <v>40717</v>
      </c>
      <c r="B413" s="72" t="s">
        <v>21</v>
      </c>
      <c r="C413" s="83"/>
      <c r="D413" s="83"/>
    </row>
    <row r="414" spans="1:4" ht="12.75">
      <c r="A414" s="71">
        <v>40718</v>
      </c>
      <c r="B414" s="72" t="s">
        <v>22</v>
      </c>
      <c r="C414" s="83"/>
      <c r="D414" s="83"/>
    </row>
    <row r="415" spans="1:4" ht="12.75">
      <c r="A415" s="71">
        <v>40719</v>
      </c>
      <c r="B415" s="72" t="s">
        <v>23</v>
      </c>
      <c r="C415" s="83"/>
      <c r="D415" s="83"/>
    </row>
    <row r="416" spans="1:4" ht="12.75">
      <c r="A416" s="71">
        <v>40720</v>
      </c>
      <c r="B416" s="72" t="s">
        <v>24</v>
      </c>
      <c r="C416" s="83"/>
      <c r="D416" s="83"/>
    </row>
    <row r="417" spans="1:4" ht="12.75">
      <c r="A417" s="71">
        <v>40721</v>
      </c>
      <c r="B417" s="72" t="s">
        <v>18</v>
      </c>
      <c r="C417" s="83"/>
      <c r="D417" s="83"/>
    </row>
    <row r="418" spans="1:4" ht="12.75">
      <c r="A418" s="71">
        <v>40722</v>
      </c>
      <c r="B418" s="72" t="s">
        <v>19</v>
      </c>
      <c r="C418" s="83"/>
      <c r="D418" s="83"/>
    </row>
    <row r="419" spans="1:4" ht="12.75">
      <c r="A419" s="71">
        <v>40723</v>
      </c>
      <c r="B419" s="72" t="s">
        <v>20</v>
      </c>
      <c r="C419" s="83"/>
      <c r="D419" s="83"/>
    </row>
    <row r="420" spans="1:4" ht="12.75">
      <c r="A420" s="71">
        <v>40724</v>
      </c>
      <c r="B420" s="72" t="s">
        <v>21</v>
      </c>
      <c r="C420" s="83"/>
      <c r="D420" s="83"/>
    </row>
    <row r="421" spans="1:4" ht="12.75">
      <c r="A421" s="71">
        <v>40725</v>
      </c>
      <c r="B421" s="72" t="s">
        <v>22</v>
      </c>
      <c r="C421" s="83"/>
      <c r="D421" s="83"/>
    </row>
    <row r="422" spans="1:4" ht="12.75">
      <c r="A422" s="71">
        <v>40726</v>
      </c>
      <c r="B422" s="72" t="s">
        <v>23</v>
      </c>
      <c r="C422" s="83"/>
      <c r="D422" s="83"/>
    </row>
    <row r="423" spans="1:4" ht="12.75">
      <c r="A423" s="71">
        <v>40727</v>
      </c>
      <c r="B423" s="72" t="s">
        <v>24</v>
      </c>
      <c r="C423" s="83"/>
      <c r="D423" s="83"/>
    </row>
    <row r="424" spans="1:4" ht="12.75">
      <c r="A424" s="71">
        <v>40728</v>
      </c>
      <c r="B424" s="72" t="s">
        <v>18</v>
      </c>
      <c r="C424" s="83"/>
      <c r="D424" s="83"/>
    </row>
    <row r="425" spans="1:4" ht="12.75">
      <c r="A425" s="71">
        <v>40729</v>
      </c>
      <c r="B425" s="72" t="s">
        <v>19</v>
      </c>
      <c r="C425" s="83"/>
      <c r="D425" s="83"/>
    </row>
    <row r="426" spans="1:4" ht="12.75">
      <c r="A426" s="71">
        <v>40730</v>
      </c>
      <c r="B426" s="72" t="s">
        <v>20</v>
      </c>
      <c r="C426" s="83"/>
      <c r="D426" s="83"/>
    </row>
    <row r="427" spans="1:4" ht="12.75">
      <c r="A427" s="71">
        <v>40731</v>
      </c>
      <c r="B427" s="72" t="s">
        <v>21</v>
      </c>
      <c r="C427" s="83"/>
      <c r="D427" s="83"/>
    </row>
    <row r="428" spans="1:4" ht="12.75">
      <c r="A428" s="71">
        <v>40732</v>
      </c>
      <c r="B428" s="72" t="s">
        <v>22</v>
      </c>
      <c r="C428" s="83"/>
      <c r="D428" s="83"/>
    </row>
    <row r="429" spans="1:4" ht="12.75">
      <c r="A429" s="71">
        <v>40733</v>
      </c>
      <c r="B429" s="72" t="s">
        <v>23</v>
      </c>
      <c r="C429" s="83"/>
      <c r="D429" s="83"/>
    </row>
    <row r="430" spans="1:4" ht="12.75">
      <c r="A430" s="71">
        <v>40734</v>
      </c>
      <c r="B430" s="72" t="s">
        <v>24</v>
      </c>
      <c r="C430" s="83"/>
      <c r="D430" s="83"/>
    </row>
    <row r="431" spans="1:4" ht="12.75">
      <c r="A431" s="71">
        <v>40735</v>
      </c>
      <c r="B431" s="72" t="s">
        <v>18</v>
      </c>
      <c r="C431" s="83"/>
      <c r="D431" s="83"/>
    </row>
    <row r="432" spans="1:4" ht="12.75">
      <c r="A432" s="71">
        <v>40736</v>
      </c>
      <c r="B432" s="72" t="s">
        <v>19</v>
      </c>
      <c r="C432" s="83"/>
      <c r="D432" s="83"/>
    </row>
    <row r="433" spans="1:4" ht="12.75">
      <c r="A433" s="71">
        <v>40737</v>
      </c>
      <c r="B433" s="72" t="s">
        <v>20</v>
      </c>
      <c r="C433" s="83"/>
      <c r="D433" s="83"/>
    </row>
    <row r="434" spans="1:4" ht="12.75">
      <c r="A434" s="71">
        <v>40738</v>
      </c>
      <c r="B434" s="72" t="s">
        <v>21</v>
      </c>
      <c r="C434" s="83"/>
      <c r="D434" s="83"/>
    </row>
    <row r="435" spans="1:4" ht="12.75">
      <c r="A435" s="71">
        <v>40739</v>
      </c>
      <c r="B435" s="72" t="s">
        <v>22</v>
      </c>
      <c r="C435" s="83"/>
      <c r="D435" s="83"/>
    </row>
    <row r="436" spans="1:4" ht="12.75">
      <c r="A436" s="71">
        <v>40740</v>
      </c>
      <c r="B436" s="72" t="s">
        <v>23</v>
      </c>
      <c r="C436" s="83"/>
      <c r="D436" s="83"/>
    </row>
    <row r="437" spans="1:4" ht="12.75">
      <c r="A437" s="71">
        <v>40741</v>
      </c>
      <c r="B437" s="72" t="s">
        <v>24</v>
      </c>
      <c r="C437" s="83"/>
      <c r="D437" s="83"/>
    </row>
    <row r="438" spans="1:4" ht="12.75">
      <c r="A438" s="71">
        <v>40742</v>
      </c>
      <c r="B438" s="72" t="s">
        <v>18</v>
      </c>
      <c r="C438" s="83"/>
      <c r="D438" s="83"/>
    </row>
    <row r="439" spans="1:4" ht="12.75">
      <c r="A439" s="71">
        <v>40743</v>
      </c>
      <c r="B439" s="72" t="s">
        <v>19</v>
      </c>
      <c r="C439" s="83"/>
      <c r="D439" s="83"/>
    </row>
    <row r="440" spans="1:4" ht="12.75">
      <c r="A440" s="71">
        <v>40744</v>
      </c>
      <c r="B440" s="72" t="s">
        <v>20</v>
      </c>
      <c r="C440" s="83"/>
      <c r="D440" s="83"/>
    </row>
    <row r="441" spans="1:4" ht="12.75">
      <c r="A441" s="71">
        <v>40745</v>
      </c>
      <c r="B441" s="72" t="s">
        <v>21</v>
      </c>
      <c r="C441" s="83"/>
      <c r="D441" s="83"/>
    </row>
    <row r="442" spans="1:4" ht="12.75">
      <c r="A442" s="71">
        <v>40746</v>
      </c>
      <c r="B442" s="72" t="s">
        <v>22</v>
      </c>
      <c r="C442" s="83"/>
      <c r="D442" s="83"/>
    </row>
    <row r="443" spans="1:4" ht="12.75">
      <c r="A443" s="71">
        <v>40747</v>
      </c>
      <c r="B443" s="72" t="s">
        <v>23</v>
      </c>
      <c r="C443" s="83"/>
      <c r="D443" s="83"/>
    </row>
    <row r="444" spans="1:4" ht="12.75">
      <c r="A444" s="71">
        <v>40748</v>
      </c>
      <c r="B444" s="72" t="s">
        <v>24</v>
      </c>
      <c r="C444" s="83"/>
      <c r="D444" s="8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90" zoomScaleNormal="90" zoomScalePageLayoutView="0" workbookViewId="0" topLeftCell="A1">
      <selection activeCell="D8" sqref="D8"/>
    </sheetView>
  </sheetViews>
  <sheetFormatPr defaultColWidth="9.140625" defaultRowHeight="12.75"/>
  <cols>
    <col min="1" max="1" width="3.28125" style="0" customWidth="1"/>
    <col min="2" max="2" width="26.8515625" style="0" bestFit="1" customWidth="1"/>
    <col min="3" max="3" width="20.140625" style="0" bestFit="1" customWidth="1"/>
    <col min="4" max="4" width="16.8515625" style="57" bestFit="1" customWidth="1"/>
    <col min="5" max="5" width="18.140625" style="0" bestFit="1" customWidth="1"/>
    <col min="6" max="6" width="12.00390625" style="0" bestFit="1" customWidth="1"/>
    <col min="7" max="7" width="17.00390625" style="0" bestFit="1" customWidth="1"/>
    <col min="8" max="8" width="16.00390625" style="0" customWidth="1"/>
    <col min="9" max="9" width="11.00390625" style="38" bestFit="1" customWidth="1"/>
    <col min="10" max="10" width="11.57421875" style="0" bestFit="1" customWidth="1"/>
  </cols>
  <sheetData>
    <row r="1" spans="1:8" ht="18">
      <c r="A1" s="39"/>
      <c r="B1" s="41" t="s">
        <v>156</v>
      </c>
      <c r="C1" s="42" t="s">
        <v>26</v>
      </c>
      <c r="D1" s="55" t="s">
        <v>27</v>
      </c>
      <c r="E1" s="43" t="s">
        <v>28</v>
      </c>
      <c r="F1" s="30"/>
      <c r="G1" s="30"/>
      <c r="H1" s="30"/>
    </row>
    <row r="2" spans="1:8" ht="15.75">
      <c r="A2" s="40" t="s">
        <v>29</v>
      </c>
      <c r="B2" s="44" t="s">
        <v>30</v>
      </c>
      <c r="C2" s="45" t="s">
        <v>31</v>
      </c>
      <c r="D2" s="56" t="s">
        <v>32</v>
      </c>
      <c r="E2" s="6" t="s">
        <v>33</v>
      </c>
      <c r="F2" s="6" t="s">
        <v>34</v>
      </c>
      <c r="G2" s="6" t="s">
        <v>35</v>
      </c>
      <c r="H2" s="6" t="s">
        <v>36</v>
      </c>
    </row>
    <row r="3" spans="1:9" ht="15.75">
      <c r="A3" s="40">
        <v>1</v>
      </c>
      <c r="B3" s="48" t="s">
        <v>44</v>
      </c>
      <c r="C3" s="47" t="s">
        <v>38</v>
      </c>
      <c r="D3" s="49">
        <v>17.5</v>
      </c>
      <c r="E3" s="50" t="s">
        <v>150</v>
      </c>
      <c r="F3" s="50" t="s">
        <v>162</v>
      </c>
      <c r="G3" s="50" t="s">
        <v>153</v>
      </c>
      <c r="H3" s="46" t="s">
        <v>37</v>
      </c>
      <c r="I3" s="38">
        <v>39619</v>
      </c>
    </row>
    <row r="4" spans="1:9" ht="15.75">
      <c r="A4" s="40">
        <v>2</v>
      </c>
      <c r="B4" s="48" t="s">
        <v>152</v>
      </c>
      <c r="C4" s="6" t="s">
        <v>39</v>
      </c>
      <c r="D4" s="49">
        <v>17.2</v>
      </c>
      <c r="E4" s="50" t="s">
        <v>151</v>
      </c>
      <c r="F4" s="50" t="s">
        <v>162</v>
      </c>
      <c r="G4" s="50" t="s">
        <v>154</v>
      </c>
      <c r="H4" s="46" t="s">
        <v>37</v>
      </c>
      <c r="I4" s="38">
        <v>39619</v>
      </c>
    </row>
    <row r="5" spans="1:9" ht="15.75">
      <c r="A5" s="40">
        <v>3</v>
      </c>
      <c r="B5" s="48" t="s">
        <v>45</v>
      </c>
      <c r="C5" s="7" t="s">
        <v>40</v>
      </c>
      <c r="D5" s="49">
        <v>17</v>
      </c>
      <c r="E5" s="50" t="s">
        <v>155</v>
      </c>
      <c r="F5" s="50" t="s">
        <v>163</v>
      </c>
      <c r="G5" s="50" t="s">
        <v>154</v>
      </c>
      <c r="H5" s="46" t="s">
        <v>37</v>
      </c>
      <c r="I5" s="38">
        <v>39619</v>
      </c>
    </row>
    <row r="6" spans="1:10" ht="15.75">
      <c r="A6" s="40">
        <v>5</v>
      </c>
      <c r="B6" s="48" t="s">
        <v>159</v>
      </c>
      <c r="C6" s="33" t="s">
        <v>42</v>
      </c>
      <c r="D6" s="49">
        <v>16.5</v>
      </c>
      <c r="E6" s="50" t="s">
        <v>151</v>
      </c>
      <c r="F6" s="50" t="s">
        <v>160</v>
      </c>
      <c r="G6" s="50" t="s">
        <v>161</v>
      </c>
      <c r="H6" s="46" t="s">
        <v>37</v>
      </c>
      <c r="I6" s="38">
        <v>39643</v>
      </c>
      <c r="J6" s="59" t="s">
        <v>169</v>
      </c>
    </row>
    <row r="7" spans="1:9" ht="15.75">
      <c r="A7" s="40">
        <v>7</v>
      </c>
      <c r="B7" s="48" t="s">
        <v>164</v>
      </c>
      <c r="C7" s="6" t="s">
        <v>39</v>
      </c>
      <c r="D7" s="49">
        <v>15.9</v>
      </c>
      <c r="E7" s="50" t="s">
        <v>166</v>
      </c>
      <c r="F7" s="50" t="s">
        <v>167</v>
      </c>
      <c r="G7" s="50" t="s">
        <v>158</v>
      </c>
      <c r="H7" s="46" t="s">
        <v>37</v>
      </c>
      <c r="I7" s="38">
        <v>39861</v>
      </c>
    </row>
    <row r="8" spans="2:10" ht="15.75">
      <c r="B8" s="48" t="s">
        <v>165</v>
      </c>
      <c r="C8" s="8" t="s">
        <v>41</v>
      </c>
      <c r="D8" s="49">
        <v>15.7</v>
      </c>
      <c r="E8" s="50" t="s">
        <v>168</v>
      </c>
      <c r="F8" s="50" t="s">
        <v>162</v>
      </c>
      <c r="G8" s="50" t="s">
        <v>158</v>
      </c>
      <c r="H8" s="46" t="s">
        <v>37</v>
      </c>
      <c r="I8" s="38">
        <v>40099</v>
      </c>
      <c r="J8" s="80" t="s">
        <v>193</v>
      </c>
    </row>
    <row r="9" spans="2:10" ht="15.75">
      <c r="B9" s="48" t="s">
        <v>165</v>
      </c>
      <c r="C9" s="33" t="s">
        <v>42</v>
      </c>
      <c r="D9" s="49">
        <v>15.4</v>
      </c>
      <c r="E9" s="50" t="s">
        <v>167</v>
      </c>
      <c r="F9" s="50" t="s">
        <v>206</v>
      </c>
      <c r="G9" s="50" t="s">
        <v>207</v>
      </c>
      <c r="H9" s="46" t="s">
        <v>37</v>
      </c>
      <c r="I9" s="38">
        <v>40180</v>
      </c>
      <c r="J9" s="80" t="s">
        <v>200</v>
      </c>
    </row>
  </sheetData>
  <sheetProtection/>
  <printOptions/>
  <pageMargins left="0.5" right="0.5" top="0.5" bottom="0.5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87"/>
  <sheetViews>
    <sheetView zoomScale="71" zoomScaleNormal="71" zoomScalePageLayoutView="0" workbookViewId="0" topLeftCell="A1">
      <pane xSplit="13" ySplit="29" topLeftCell="N64" activePane="bottomRight" state="frozen"/>
      <selection pane="topLeft" activeCell="A1" sqref="A1"/>
      <selection pane="topRight" activeCell="N1" sqref="N1"/>
      <selection pane="bottomLeft" activeCell="A30" sqref="A30"/>
      <selection pane="bottomRight" activeCell="D15" sqref="D15"/>
    </sheetView>
  </sheetViews>
  <sheetFormatPr defaultColWidth="9.140625" defaultRowHeight="12.75"/>
  <cols>
    <col min="1" max="1" width="4.140625" style="2" bestFit="1" customWidth="1"/>
    <col min="2" max="2" width="12.00390625" style="13" bestFit="1" customWidth="1"/>
    <col min="3" max="3" width="5.7109375" style="2" bestFit="1" customWidth="1"/>
    <col min="4" max="4" width="29.00390625" style="2" bestFit="1" customWidth="1"/>
    <col min="5" max="5" width="16.28125" style="2" bestFit="1" customWidth="1"/>
    <col min="6" max="6" width="22.421875" style="2" bestFit="1" customWidth="1"/>
    <col min="7" max="7" width="17.28125" style="2" bestFit="1" customWidth="1"/>
    <col min="8" max="8" width="10.57421875" style="2" bestFit="1" customWidth="1"/>
    <col min="9" max="9" width="11.7109375" style="2" bestFit="1" customWidth="1"/>
    <col min="10" max="10" width="16.57421875" style="2" bestFit="1" customWidth="1"/>
    <col min="11" max="11" width="14.140625" style="2" bestFit="1" customWidth="1"/>
    <col min="12" max="12" width="9.7109375" style="2" bestFit="1" customWidth="1"/>
    <col min="13" max="13" width="11.421875" style="14" bestFit="1" customWidth="1"/>
    <col min="14" max="14" width="123.8515625" style="2" bestFit="1" customWidth="1"/>
    <col min="15" max="15" width="8.140625" style="2" bestFit="1" customWidth="1"/>
    <col min="16" max="16" width="7.28125" style="2" bestFit="1" customWidth="1"/>
  </cols>
  <sheetData>
    <row r="1" spans="1:16" ht="12.75">
      <c r="A1" s="9" t="s">
        <v>29</v>
      </c>
      <c r="B1" s="10" t="s">
        <v>46</v>
      </c>
      <c r="C1" s="1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53</v>
      </c>
      <c r="J1" s="1" t="s">
        <v>54</v>
      </c>
      <c r="K1" s="1" t="s">
        <v>55</v>
      </c>
      <c r="L1" s="1" t="s">
        <v>56</v>
      </c>
      <c r="M1" s="11" t="s">
        <v>25</v>
      </c>
      <c r="N1" s="1" t="s">
        <v>57</v>
      </c>
      <c r="O1" s="1" t="s">
        <v>58</v>
      </c>
      <c r="P1" s="1" t="s">
        <v>59</v>
      </c>
    </row>
    <row r="2" spans="1:16" ht="12.75">
      <c r="A2" s="12">
        <v>1</v>
      </c>
      <c r="B2" s="35"/>
      <c r="C2" s="26"/>
      <c r="D2" s="26"/>
      <c r="E2" s="26"/>
      <c r="F2" s="26"/>
      <c r="G2" s="26"/>
      <c r="H2" s="58"/>
      <c r="I2" s="58"/>
      <c r="J2" s="58"/>
      <c r="K2" s="58"/>
      <c r="L2" s="58"/>
      <c r="M2" s="58"/>
      <c r="N2" s="67"/>
      <c r="O2" s="26" t="s">
        <v>187</v>
      </c>
      <c r="P2" s="26" t="s">
        <v>187</v>
      </c>
    </row>
    <row r="3" spans="1:16" ht="12.75">
      <c r="A3" s="12">
        <v>2</v>
      </c>
      <c r="B3" s="35"/>
      <c r="C3" s="26"/>
      <c r="D3" s="26"/>
      <c r="E3" s="26"/>
      <c r="F3" s="26"/>
      <c r="G3" s="26"/>
      <c r="H3" s="58"/>
      <c r="I3" s="58"/>
      <c r="J3" s="58"/>
      <c r="K3" s="58"/>
      <c r="L3" s="58"/>
      <c r="M3" s="58"/>
      <c r="N3" s="67"/>
      <c r="O3" s="26" t="s">
        <v>187</v>
      </c>
      <c r="P3" s="26" t="s">
        <v>187</v>
      </c>
    </row>
    <row r="4" spans="1:16" ht="12.75">
      <c r="A4" s="12">
        <v>3</v>
      </c>
      <c r="B4" s="35"/>
      <c r="C4" s="26"/>
      <c r="D4" s="26"/>
      <c r="E4" s="26"/>
      <c r="F4" s="26"/>
      <c r="G4" s="26"/>
      <c r="H4" s="58"/>
      <c r="I4" s="58"/>
      <c r="J4" s="58"/>
      <c r="K4" s="58"/>
      <c r="L4" s="58"/>
      <c r="M4" s="58"/>
      <c r="N4" s="67"/>
      <c r="O4" s="26" t="s">
        <v>188</v>
      </c>
      <c r="P4" s="26" t="s">
        <v>188</v>
      </c>
    </row>
    <row r="5" spans="1:16" ht="12.75">
      <c r="A5" s="12">
        <v>4</v>
      </c>
      <c r="B5" s="35"/>
      <c r="C5" s="26"/>
      <c r="D5" s="26"/>
      <c r="E5" s="26"/>
      <c r="F5" s="26"/>
      <c r="G5" s="26"/>
      <c r="H5" s="58"/>
      <c r="I5" s="58"/>
      <c r="J5" s="58"/>
      <c r="K5" s="58"/>
      <c r="L5" s="58"/>
      <c r="M5" s="58"/>
      <c r="N5" s="67"/>
      <c r="O5" s="26" t="s">
        <v>190</v>
      </c>
      <c r="P5" s="26" t="s">
        <v>190</v>
      </c>
    </row>
    <row r="6" spans="1:16" ht="12.75">
      <c r="A6" s="12">
        <v>5</v>
      </c>
      <c r="B6" s="35"/>
      <c r="C6" s="26"/>
      <c r="D6" s="26"/>
      <c r="E6" s="26"/>
      <c r="F6" s="26"/>
      <c r="G6" s="26"/>
      <c r="H6" s="58"/>
      <c r="I6" s="58"/>
      <c r="J6" s="58"/>
      <c r="K6" s="58"/>
      <c r="L6" s="58"/>
      <c r="M6" s="58"/>
      <c r="N6" s="67"/>
      <c r="O6" s="26" t="s">
        <v>190</v>
      </c>
      <c r="P6" s="26" t="s">
        <v>190</v>
      </c>
    </row>
    <row r="7" spans="1:16" ht="12.75">
      <c r="A7" s="12">
        <v>6</v>
      </c>
      <c r="B7" s="35"/>
      <c r="C7" s="26"/>
      <c r="D7" s="26"/>
      <c r="E7" s="26"/>
      <c r="F7" s="27"/>
      <c r="G7" s="26"/>
      <c r="H7" s="58"/>
      <c r="I7" s="58"/>
      <c r="J7" s="58"/>
      <c r="K7" s="58"/>
      <c r="L7" s="58"/>
      <c r="M7" s="58"/>
      <c r="N7" s="67"/>
      <c r="O7" s="26" t="s">
        <v>190</v>
      </c>
      <c r="P7" s="26" t="s">
        <v>190</v>
      </c>
    </row>
    <row r="8" spans="1:16" ht="12.75">
      <c r="A8" s="12">
        <v>7</v>
      </c>
      <c r="B8" s="35"/>
      <c r="C8" s="26"/>
      <c r="D8" s="26"/>
      <c r="E8" s="26"/>
      <c r="F8" s="27"/>
      <c r="G8" s="26"/>
      <c r="H8" s="58"/>
      <c r="I8" s="58"/>
      <c r="J8" s="58"/>
      <c r="K8" s="58"/>
      <c r="L8" s="58"/>
      <c r="M8" s="58"/>
      <c r="N8" s="67"/>
      <c r="O8" s="26" t="s">
        <v>43</v>
      </c>
      <c r="P8" s="26" t="s">
        <v>43</v>
      </c>
    </row>
    <row r="9" spans="1:16" ht="12.75">
      <c r="A9" s="12">
        <v>8</v>
      </c>
      <c r="B9" s="35"/>
      <c r="C9" s="26"/>
      <c r="D9" s="26"/>
      <c r="E9" s="26"/>
      <c r="F9" s="27"/>
      <c r="G9" s="26"/>
      <c r="H9" s="58"/>
      <c r="I9" s="58"/>
      <c r="J9" s="58"/>
      <c r="K9" s="58"/>
      <c r="L9" s="58"/>
      <c r="M9" s="58"/>
      <c r="N9" s="67"/>
      <c r="O9" s="26" t="s">
        <v>157</v>
      </c>
      <c r="P9" s="26" t="s">
        <v>43</v>
      </c>
    </row>
    <row r="10" spans="1:16" ht="12.75">
      <c r="A10" s="12">
        <v>9</v>
      </c>
      <c r="B10" s="35"/>
      <c r="C10" s="26"/>
      <c r="D10" s="26"/>
      <c r="E10" s="26"/>
      <c r="F10" s="27"/>
      <c r="G10" s="26"/>
      <c r="H10" s="58"/>
      <c r="I10" s="58"/>
      <c r="J10" s="58"/>
      <c r="K10" s="58"/>
      <c r="L10" s="58"/>
      <c r="M10" s="58"/>
      <c r="N10" s="67"/>
      <c r="O10" s="26" t="s">
        <v>192</v>
      </c>
      <c r="P10" s="26" t="s">
        <v>43</v>
      </c>
    </row>
    <row r="11" spans="1:16" ht="12.75">
      <c r="A11" s="12">
        <v>10</v>
      </c>
      <c r="B11" s="35"/>
      <c r="C11" s="26"/>
      <c r="D11" s="26"/>
      <c r="E11" s="26"/>
      <c r="F11" s="27"/>
      <c r="G11" s="26"/>
      <c r="H11" s="58"/>
      <c r="I11" s="58"/>
      <c r="J11" s="58"/>
      <c r="K11" s="58"/>
      <c r="L11" s="58"/>
      <c r="M11" s="58"/>
      <c r="N11" s="67"/>
      <c r="O11" s="26" t="s">
        <v>190</v>
      </c>
      <c r="P11" s="26" t="s">
        <v>43</v>
      </c>
    </row>
    <row r="12" spans="1:16" ht="13.5" thickBot="1">
      <c r="A12" s="32">
        <v>11</v>
      </c>
      <c r="B12" s="35"/>
      <c r="C12" s="26"/>
      <c r="D12" s="26"/>
      <c r="E12" s="26"/>
      <c r="F12" s="27"/>
      <c r="G12" s="26"/>
      <c r="H12" s="58"/>
      <c r="I12" s="58"/>
      <c r="J12" s="58"/>
      <c r="K12" s="58"/>
      <c r="L12" s="58"/>
      <c r="M12" s="58"/>
      <c r="N12" s="67"/>
      <c r="O12" s="26" t="s">
        <v>43</v>
      </c>
      <c r="P12" s="26" t="s">
        <v>43</v>
      </c>
    </row>
    <row r="13" spans="1:16" ht="12.75">
      <c r="A13" s="31">
        <v>12</v>
      </c>
      <c r="B13" s="35"/>
      <c r="C13" s="26"/>
      <c r="D13" s="26"/>
      <c r="E13" s="26"/>
      <c r="F13" s="27"/>
      <c r="G13" s="26"/>
      <c r="H13" s="58"/>
      <c r="I13" s="58"/>
      <c r="J13" s="58"/>
      <c r="K13" s="58"/>
      <c r="L13" s="58"/>
      <c r="M13" s="58"/>
      <c r="N13" s="67"/>
      <c r="O13" s="26" t="s">
        <v>192</v>
      </c>
      <c r="P13" s="26" t="s">
        <v>43</v>
      </c>
    </row>
    <row r="14" spans="1:16" ht="12.75">
      <c r="A14" s="12">
        <v>13</v>
      </c>
      <c r="B14" s="35"/>
      <c r="C14" s="26"/>
      <c r="D14" s="26"/>
      <c r="E14" s="26"/>
      <c r="F14" s="26"/>
      <c r="G14" s="26"/>
      <c r="H14" s="58"/>
      <c r="I14" s="58"/>
      <c r="J14" s="58"/>
      <c r="K14" s="58"/>
      <c r="L14" s="58"/>
      <c r="M14" s="58"/>
      <c r="N14" s="67"/>
      <c r="O14" s="78" t="s">
        <v>162</v>
      </c>
      <c r="P14" s="78" t="s">
        <v>162</v>
      </c>
    </row>
    <row r="15" spans="1:16" ht="12.75">
      <c r="A15" s="12">
        <v>14</v>
      </c>
      <c r="B15" s="35"/>
      <c r="C15" s="26"/>
      <c r="D15" s="26"/>
      <c r="E15" s="26"/>
      <c r="F15" s="26"/>
      <c r="G15" s="26"/>
      <c r="H15" s="58"/>
      <c r="I15" s="58"/>
      <c r="J15" s="58"/>
      <c r="K15" s="58"/>
      <c r="L15" s="58"/>
      <c r="M15" s="58"/>
      <c r="N15" s="67"/>
      <c r="O15" s="36" t="s">
        <v>190</v>
      </c>
      <c r="P15" s="36" t="s">
        <v>162</v>
      </c>
    </row>
    <row r="16" spans="1:16" ht="12.75">
      <c r="A16" s="12">
        <v>15</v>
      </c>
      <c r="B16" s="35"/>
      <c r="C16" s="26"/>
      <c r="D16" s="26"/>
      <c r="E16" s="26"/>
      <c r="F16" s="26"/>
      <c r="G16" s="26"/>
      <c r="H16" s="58"/>
      <c r="I16" s="58"/>
      <c r="J16" s="58"/>
      <c r="K16" s="58"/>
      <c r="L16" s="58"/>
      <c r="M16" s="58"/>
      <c r="N16" s="67"/>
      <c r="O16" s="26" t="s">
        <v>195</v>
      </c>
      <c r="P16" s="26" t="s">
        <v>162</v>
      </c>
    </row>
    <row r="17" spans="1:16" ht="12.75">
      <c r="A17" s="12">
        <v>16</v>
      </c>
      <c r="B17" s="35"/>
      <c r="C17" s="26"/>
      <c r="D17" s="26"/>
      <c r="E17" s="26"/>
      <c r="F17" s="26"/>
      <c r="G17" s="26"/>
      <c r="H17" s="58"/>
      <c r="I17" s="58"/>
      <c r="J17" s="58"/>
      <c r="K17" s="58"/>
      <c r="L17" s="58"/>
      <c r="M17" s="58"/>
      <c r="N17" s="67"/>
      <c r="O17" s="26" t="s">
        <v>186</v>
      </c>
      <c r="P17" s="26" t="s">
        <v>162</v>
      </c>
    </row>
    <row r="18" spans="1:16" ht="12.75">
      <c r="A18" s="12">
        <v>17</v>
      </c>
      <c r="B18" s="35"/>
      <c r="C18" s="26"/>
      <c r="D18" s="26"/>
      <c r="E18" s="26"/>
      <c r="F18" s="26"/>
      <c r="G18" s="26"/>
      <c r="H18" s="58"/>
      <c r="I18" s="58"/>
      <c r="J18" s="58"/>
      <c r="K18" s="58"/>
      <c r="L18" s="58"/>
      <c r="M18" s="58"/>
      <c r="N18" s="67"/>
      <c r="O18" s="26" t="s">
        <v>186</v>
      </c>
      <c r="P18" s="26" t="s">
        <v>162</v>
      </c>
    </row>
    <row r="19" spans="1:16" ht="12.75">
      <c r="A19" s="12">
        <v>18</v>
      </c>
      <c r="B19" s="35"/>
      <c r="C19" s="26"/>
      <c r="D19" s="26"/>
      <c r="E19" s="26"/>
      <c r="F19" s="26"/>
      <c r="G19" s="26"/>
      <c r="H19" s="58"/>
      <c r="I19" s="58"/>
      <c r="J19" s="58"/>
      <c r="K19" s="58"/>
      <c r="L19" s="58"/>
      <c r="M19" s="58"/>
      <c r="N19" s="67"/>
      <c r="O19" s="26" t="s">
        <v>186</v>
      </c>
      <c r="P19" s="26" t="s">
        <v>162</v>
      </c>
    </row>
    <row r="20" spans="1:16" ht="12.75">
      <c r="A20" s="12">
        <v>19</v>
      </c>
      <c r="B20" s="35"/>
      <c r="C20" s="26"/>
      <c r="D20" s="26"/>
      <c r="E20" s="26"/>
      <c r="F20" s="26"/>
      <c r="G20" s="26"/>
      <c r="H20" s="58"/>
      <c r="I20" s="58"/>
      <c r="J20" s="58"/>
      <c r="K20" s="58"/>
      <c r="L20" s="58"/>
      <c r="M20" s="58"/>
      <c r="N20" s="67"/>
      <c r="O20" s="26" t="s">
        <v>188</v>
      </c>
      <c r="P20" s="26" t="s">
        <v>162</v>
      </c>
    </row>
    <row r="21" spans="1:19" ht="12.75">
      <c r="A21" s="12">
        <v>20</v>
      </c>
      <c r="B21" s="35"/>
      <c r="C21" s="26"/>
      <c r="D21" s="26"/>
      <c r="E21" s="26"/>
      <c r="F21" s="26"/>
      <c r="G21" s="26"/>
      <c r="H21" s="58"/>
      <c r="I21" s="58"/>
      <c r="J21" s="58"/>
      <c r="K21" s="58"/>
      <c r="L21" s="58"/>
      <c r="M21" s="58"/>
      <c r="N21" s="67"/>
      <c r="O21" s="26" t="s">
        <v>190</v>
      </c>
      <c r="P21" s="26" t="s">
        <v>162</v>
      </c>
      <c r="Q21" s="34"/>
      <c r="R21" s="34"/>
      <c r="S21" s="34"/>
    </row>
    <row r="22" spans="1:19" ht="12.75">
      <c r="A22" s="12">
        <v>21</v>
      </c>
      <c r="B22" s="35"/>
      <c r="C22" s="26"/>
      <c r="D22" s="26"/>
      <c r="E22" s="26"/>
      <c r="F22" s="26"/>
      <c r="G22" s="26"/>
      <c r="H22" s="58"/>
      <c r="I22" s="58"/>
      <c r="J22" s="58"/>
      <c r="K22" s="58"/>
      <c r="L22" s="58"/>
      <c r="M22" s="58"/>
      <c r="N22" s="67"/>
      <c r="O22" s="78" t="s">
        <v>202</v>
      </c>
      <c r="P22" s="78" t="s">
        <v>162</v>
      </c>
      <c r="Q22" s="34"/>
      <c r="R22" s="34"/>
      <c r="S22" s="34"/>
    </row>
    <row r="23" spans="1:19" ht="12.75">
      <c r="A23" s="12">
        <v>22</v>
      </c>
      <c r="B23" s="35"/>
      <c r="C23" s="26"/>
      <c r="D23" s="26"/>
      <c r="E23" s="26"/>
      <c r="F23" s="26"/>
      <c r="G23" s="26"/>
      <c r="H23" s="58"/>
      <c r="I23" s="58"/>
      <c r="J23" s="58"/>
      <c r="K23" s="58"/>
      <c r="L23" s="58"/>
      <c r="M23" s="58"/>
      <c r="N23" s="67"/>
      <c r="O23" s="26" t="s">
        <v>190</v>
      </c>
      <c r="P23" s="26" t="s">
        <v>162</v>
      </c>
      <c r="Q23" s="34"/>
      <c r="R23" s="34"/>
      <c r="S23" s="34"/>
    </row>
    <row r="24" spans="1:19" ht="12.75">
      <c r="A24" s="12">
        <v>23</v>
      </c>
      <c r="B24" s="35"/>
      <c r="C24" s="26"/>
      <c r="D24" s="26"/>
      <c r="E24" s="26"/>
      <c r="F24" s="26"/>
      <c r="G24" s="26"/>
      <c r="H24" s="58"/>
      <c r="I24" s="58"/>
      <c r="J24" s="58"/>
      <c r="K24" s="58"/>
      <c r="L24" s="58"/>
      <c r="M24" s="58"/>
      <c r="N24" s="67"/>
      <c r="O24" s="26" t="s">
        <v>190</v>
      </c>
      <c r="P24" s="26" t="s">
        <v>162</v>
      </c>
      <c r="Q24" s="34"/>
      <c r="R24" s="34"/>
      <c r="S24" s="34"/>
    </row>
    <row r="25" spans="1:19" ht="12.75">
      <c r="A25" s="12">
        <v>24</v>
      </c>
      <c r="B25" s="35"/>
      <c r="C25" s="26"/>
      <c r="D25" s="26"/>
      <c r="E25" s="26"/>
      <c r="F25" s="26"/>
      <c r="G25" s="26"/>
      <c r="H25" s="58"/>
      <c r="I25" s="58"/>
      <c r="J25" s="58"/>
      <c r="K25" s="58"/>
      <c r="L25" s="58"/>
      <c r="M25" s="58"/>
      <c r="N25" s="67"/>
      <c r="O25" s="78" t="s">
        <v>204</v>
      </c>
      <c r="P25" s="78" t="s">
        <v>162</v>
      </c>
      <c r="Q25" s="34"/>
      <c r="R25" s="34"/>
      <c r="S25" s="34"/>
    </row>
    <row r="26" spans="1:19" ht="12.75">
      <c r="A26" s="12">
        <v>25</v>
      </c>
      <c r="B26" s="35"/>
      <c r="C26" s="26"/>
      <c r="D26" s="26"/>
      <c r="E26" s="26"/>
      <c r="F26" s="26"/>
      <c r="G26" s="26"/>
      <c r="H26" s="58"/>
      <c r="I26" s="58"/>
      <c r="J26" s="58"/>
      <c r="K26" s="58"/>
      <c r="L26" s="58"/>
      <c r="M26" s="58"/>
      <c r="N26" s="67"/>
      <c r="O26" s="26" t="s">
        <v>192</v>
      </c>
      <c r="P26" s="26" t="s">
        <v>162</v>
      </c>
      <c r="Q26" s="34"/>
      <c r="R26" s="34"/>
      <c r="S26" s="34"/>
    </row>
    <row r="27" spans="1:19" ht="12.75">
      <c r="A27" s="12">
        <v>26</v>
      </c>
      <c r="B27" s="35"/>
      <c r="C27" s="26"/>
      <c r="D27" s="26"/>
      <c r="E27" s="26"/>
      <c r="F27" s="26"/>
      <c r="G27" s="26"/>
      <c r="H27" s="58"/>
      <c r="I27" s="58"/>
      <c r="J27" s="58"/>
      <c r="K27" s="58"/>
      <c r="L27" s="58"/>
      <c r="M27" s="58"/>
      <c r="N27" s="67"/>
      <c r="O27" s="78" t="s">
        <v>205</v>
      </c>
      <c r="P27" s="78" t="s">
        <v>162</v>
      </c>
      <c r="Q27" s="34"/>
      <c r="R27" s="34"/>
      <c r="S27" s="34"/>
    </row>
    <row r="28" spans="1:19" ht="12.75">
      <c r="A28" s="12">
        <v>27</v>
      </c>
      <c r="B28" s="35"/>
      <c r="C28" s="26"/>
      <c r="D28" s="26"/>
      <c r="E28" s="26"/>
      <c r="F28" s="26"/>
      <c r="G28" s="26"/>
      <c r="H28" s="58"/>
      <c r="I28" s="58"/>
      <c r="J28" s="58"/>
      <c r="K28" s="58"/>
      <c r="L28" s="58"/>
      <c r="M28" s="58"/>
      <c r="N28" s="67"/>
      <c r="O28" s="26" t="s">
        <v>190</v>
      </c>
      <c r="P28" s="26" t="s">
        <v>162</v>
      </c>
      <c r="Q28" s="34"/>
      <c r="R28" s="34"/>
      <c r="S28" s="34"/>
    </row>
    <row r="29" spans="1:19" ht="12.75">
      <c r="A29" s="12">
        <v>28</v>
      </c>
      <c r="B29" s="35"/>
      <c r="C29" s="26"/>
      <c r="D29" s="26"/>
      <c r="E29" s="26"/>
      <c r="F29" s="26"/>
      <c r="G29" s="26"/>
      <c r="H29" s="58"/>
      <c r="I29" s="58"/>
      <c r="J29" s="58"/>
      <c r="K29" s="58"/>
      <c r="L29" s="58"/>
      <c r="M29" s="58"/>
      <c r="N29" s="67"/>
      <c r="O29" s="26" t="s">
        <v>208</v>
      </c>
      <c r="P29" s="26" t="s">
        <v>162</v>
      </c>
      <c r="Q29" s="34"/>
      <c r="R29" s="34"/>
      <c r="S29" s="34"/>
    </row>
    <row r="30" spans="1:19" ht="12.75">
      <c r="A30" s="12">
        <v>29</v>
      </c>
      <c r="B30" s="35"/>
      <c r="C30" s="26"/>
      <c r="D30" s="26"/>
      <c r="E30" s="26"/>
      <c r="F30" s="26"/>
      <c r="G30" s="26"/>
      <c r="H30" s="58"/>
      <c r="I30" s="58"/>
      <c r="J30" s="58"/>
      <c r="K30" s="58"/>
      <c r="L30" s="58"/>
      <c r="M30" s="58"/>
      <c r="N30" s="67"/>
      <c r="O30" s="26" t="s">
        <v>210</v>
      </c>
      <c r="P30" s="26" t="s">
        <v>162</v>
      </c>
      <c r="Q30" s="34"/>
      <c r="R30" s="34"/>
      <c r="S30" s="34"/>
    </row>
    <row r="31" spans="1:19" ht="12.75">
      <c r="A31" s="12">
        <v>30</v>
      </c>
      <c r="B31" s="35"/>
      <c r="C31" s="26"/>
      <c r="D31" s="26"/>
      <c r="E31" s="26"/>
      <c r="F31" s="26"/>
      <c r="G31" s="26"/>
      <c r="H31" s="58"/>
      <c r="I31" s="58"/>
      <c r="J31" s="58"/>
      <c r="K31" s="58"/>
      <c r="L31" s="58"/>
      <c r="M31" s="58"/>
      <c r="N31" s="67"/>
      <c r="O31" s="78" t="s">
        <v>221</v>
      </c>
      <c r="P31" s="78" t="s">
        <v>162</v>
      </c>
      <c r="Q31" s="34"/>
      <c r="R31" s="34"/>
      <c r="S31" s="34"/>
    </row>
    <row r="32" spans="1:19" ht="12.75">
      <c r="A32" s="12">
        <v>31</v>
      </c>
      <c r="B32" s="35"/>
      <c r="C32" s="26"/>
      <c r="D32" s="26"/>
      <c r="E32" s="26"/>
      <c r="F32" s="26"/>
      <c r="G32" s="26"/>
      <c r="H32" s="58"/>
      <c r="I32" s="58"/>
      <c r="J32" s="58"/>
      <c r="K32" s="58"/>
      <c r="L32" s="58"/>
      <c r="M32" s="58"/>
      <c r="N32" s="67"/>
      <c r="O32" s="26" t="s">
        <v>186</v>
      </c>
      <c r="P32" s="26" t="s">
        <v>162</v>
      </c>
      <c r="Q32" s="34"/>
      <c r="R32" s="34"/>
      <c r="S32" s="34"/>
    </row>
    <row r="33" spans="1:19" ht="12.75">
      <c r="A33" s="12">
        <v>32</v>
      </c>
      <c r="B33" s="35"/>
      <c r="C33" s="26"/>
      <c r="D33" s="26"/>
      <c r="E33" s="26"/>
      <c r="F33" s="26"/>
      <c r="G33" s="26"/>
      <c r="H33" s="58"/>
      <c r="I33" s="58"/>
      <c r="J33" s="58"/>
      <c r="K33" s="58"/>
      <c r="L33" s="58"/>
      <c r="M33" s="58"/>
      <c r="N33" s="67"/>
      <c r="O33" s="36" t="s">
        <v>192</v>
      </c>
      <c r="P33" s="36" t="s">
        <v>162</v>
      </c>
      <c r="Q33" s="34"/>
      <c r="R33" s="34"/>
      <c r="S33" s="34"/>
    </row>
    <row r="34" spans="1:19" ht="12.75">
      <c r="A34" s="12">
        <v>33</v>
      </c>
      <c r="B34" s="35"/>
      <c r="C34" s="26"/>
      <c r="D34" s="26"/>
      <c r="E34" s="26"/>
      <c r="F34" s="26"/>
      <c r="G34" s="26"/>
      <c r="H34" s="58"/>
      <c r="I34" s="58"/>
      <c r="J34" s="58"/>
      <c r="K34" s="58"/>
      <c r="L34" s="58"/>
      <c r="M34" s="58"/>
      <c r="N34" s="67"/>
      <c r="O34" s="26" t="s">
        <v>190</v>
      </c>
      <c r="P34" s="26" t="s">
        <v>162</v>
      </c>
      <c r="Q34" s="34"/>
      <c r="R34" s="34"/>
      <c r="S34" s="34"/>
    </row>
    <row r="35" spans="1:19" ht="12.75">
      <c r="A35" s="12">
        <v>34</v>
      </c>
      <c r="B35" s="35"/>
      <c r="C35" s="26"/>
      <c r="D35" s="26"/>
      <c r="E35" s="26"/>
      <c r="F35" s="26"/>
      <c r="G35" s="26"/>
      <c r="H35" s="58"/>
      <c r="I35" s="58"/>
      <c r="J35" s="58"/>
      <c r="K35" s="58"/>
      <c r="L35" s="58"/>
      <c r="M35" s="58"/>
      <c r="N35" s="67"/>
      <c r="O35" s="36"/>
      <c r="P35" s="36"/>
      <c r="Q35" s="34"/>
      <c r="R35" s="34"/>
      <c r="S35" s="34"/>
    </row>
    <row r="36" spans="1:19" ht="12.75">
      <c r="A36" s="12">
        <v>35</v>
      </c>
      <c r="B36" s="35"/>
      <c r="C36" s="26"/>
      <c r="D36" s="26"/>
      <c r="E36" s="26"/>
      <c r="F36" s="26"/>
      <c r="G36" s="26"/>
      <c r="H36" s="58"/>
      <c r="I36" s="58"/>
      <c r="J36" s="58"/>
      <c r="K36" s="58"/>
      <c r="L36" s="58"/>
      <c r="M36" s="58"/>
      <c r="N36" s="67"/>
      <c r="O36" s="36"/>
      <c r="P36" s="36"/>
      <c r="Q36" s="34"/>
      <c r="R36" s="34"/>
      <c r="S36" s="34"/>
    </row>
    <row r="37" spans="1:19" ht="12.75">
      <c r="A37" s="12">
        <v>36</v>
      </c>
      <c r="B37" s="35"/>
      <c r="C37" s="26"/>
      <c r="D37" s="26"/>
      <c r="E37" s="26"/>
      <c r="F37" s="26"/>
      <c r="G37" s="26"/>
      <c r="H37" s="58"/>
      <c r="I37" s="58"/>
      <c r="J37" s="58"/>
      <c r="K37" s="58"/>
      <c r="L37" s="58"/>
      <c r="M37" s="58"/>
      <c r="N37" s="67"/>
      <c r="O37" s="36"/>
      <c r="P37" s="36"/>
      <c r="Q37" s="34"/>
      <c r="R37" s="34"/>
      <c r="S37" s="34"/>
    </row>
    <row r="38" spans="1:19" ht="12.75">
      <c r="A38" s="12">
        <v>37</v>
      </c>
      <c r="B38" s="35"/>
      <c r="C38" s="26"/>
      <c r="D38" s="26"/>
      <c r="E38" s="26"/>
      <c r="F38" s="26"/>
      <c r="G38" s="26"/>
      <c r="H38" s="58"/>
      <c r="I38" s="58"/>
      <c r="J38" s="58"/>
      <c r="K38" s="58"/>
      <c r="L38" s="58"/>
      <c r="M38" s="58"/>
      <c r="N38" s="67"/>
      <c r="O38" s="36"/>
      <c r="P38" s="36"/>
      <c r="Q38" s="34"/>
      <c r="R38" s="34"/>
      <c r="S38" s="34"/>
    </row>
    <row r="39" spans="1:19" ht="12.75">
      <c r="A39" s="12">
        <v>38</v>
      </c>
      <c r="B39" s="35"/>
      <c r="C39" s="26"/>
      <c r="D39" s="26"/>
      <c r="E39" s="26"/>
      <c r="F39" s="26"/>
      <c r="G39" s="26"/>
      <c r="H39" s="58"/>
      <c r="I39" s="58"/>
      <c r="J39" s="58"/>
      <c r="K39" s="58"/>
      <c r="L39" s="58"/>
      <c r="M39" s="58"/>
      <c r="N39" s="67"/>
      <c r="O39" s="36"/>
      <c r="P39" s="36"/>
      <c r="Q39" s="34"/>
      <c r="R39" s="34"/>
      <c r="S39" s="34"/>
    </row>
    <row r="40" spans="1:19" ht="12.75">
      <c r="A40" s="12">
        <v>39</v>
      </c>
      <c r="B40" s="35"/>
      <c r="C40" s="26"/>
      <c r="D40" s="26"/>
      <c r="E40" s="26"/>
      <c r="F40" s="26"/>
      <c r="G40" s="26"/>
      <c r="H40" s="58"/>
      <c r="I40" s="58"/>
      <c r="J40" s="58"/>
      <c r="K40" s="58"/>
      <c r="L40" s="58"/>
      <c r="M40" s="58"/>
      <c r="N40" s="67"/>
      <c r="O40" s="36"/>
      <c r="P40" s="36"/>
      <c r="Q40" s="34"/>
      <c r="R40" s="34"/>
      <c r="S40" s="34"/>
    </row>
    <row r="41" spans="1:19" ht="12.75">
      <c r="A41" s="12">
        <v>40</v>
      </c>
      <c r="B41" s="35"/>
      <c r="C41" s="26"/>
      <c r="D41" s="26"/>
      <c r="E41" s="26"/>
      <c r="F41" s="26"/>
      <c r="G41" s="26"/>
      <c r="H41" s="58"/>
      <c r="I41" s="58"/>
      <c r="J41" s="58"/>
      <c r="K41" s="58"/>
      <c r="L41" s="58"/>
      <c r="M41" s="58"/>
      <c r="N41" s="67"/>
      <c r="O41" s="36"/>
      <c r="P41" s="36"/>
      <c r="Q41" s="34"/>
      <c r="R41" s="34"/>
      <c r="S41" s="34"/>
    </row>
    <row r="42" spans="1:19" ht="12.75">
      <c r="A42" s="12">
        <v>41</v>
      </c>
      <c r="B42" s="35"/>
      <c r="C42" s="26"/>
      <c r="D42" s="26"/>
      <c r="E42" s="26"/>
      <c r="F42" s="26"/>
      <c r="G42" s="26"/>
      <c r="H42" s="58"/>
      <c r="I42" s="58"/>
      <c r="J42" s="58"/>
      <c r="K42" s="58"/>
      <c r="L42" s="58"/>
      <c r="M42" s="58"/>
      <c r="N42" s="67"/>
      <c r="O42" s="36"/>
      <c r="P42" s="36"/>
      <c r="Q42" s="34"/>
      <c r="R42" s="34"/>
      <c r="S42" s="34"/>
    </row>
    <row r="43" spans="1:19" ht="12.75">
      <c r="A43" s="12">
        <v>42</v>
      </c>
      <c r="B43" s="35"/>
      <c r="C43" s="26"/>
      <c r="D43" s="26"/>
      <c r="E43" s="26"/>
      <c r="F43" s="26"/>
      <c r="G43" s="26"/>
      <c r="H43" s="58"/>
      <c r="I43" s="58"/>
      <c r="J43" s="58"/>
      <c r="K43" s="58"/>
      <c r="L43" s="58"/>
      <c r="M43" s="58"/>
      <c r="N43" s="67"/>
      <c r="O43" s="36"/>
      <c r="P43" s="36"/>
      <c r="Q43" s="34"/>
      <c r="R43" s="34"/>
      <c r="S43" s="34"/>
    </row>
    <row r="44" spans="1:19" ht="12.75">
      <c r="A44" s="12">
        <v>43</v>
      </c>
      <c r="B44" s="35"/>
      <c r="C44" s="26"/>
      <c r="D44" s="26"/>
      <c r="E44" s="26"/>
      <c r="F44" s="26"/>
      <c r="G44" s="26"/>
      <c r="H44" s="58"/>
      <c r="I44" s="58"/>
      <c r="J44" s="58"/>
      <c r="K44" s="58"/>
      <c r="L44" s="58"/>
      <c r="M44" s="58"/>
      <c r="N44" s="67"/>
      <c r="O44" s="36"/>
      <c r="P44" s="36"/>
      <c r="Q44" s="34"/>
      <c r="R44" s="34"/>
      <c r="S44" s="34"/>
    </row>
    <row r="45" spans="1:19" ht="12.75">
      <c r="A45" s="12">
        <v>44</v>
      </c>
      <c r="B45" s="35"/>
      <c r="C45" s="26"/>
      <c r="D45" s="26"/>
      <c r="E45" s="26"/>
      <c r="F45" s="26"/>
      <c r="G45" s="26"/>
      <c r="H45" s="58"/>
      <c r="I45" s="58"/>
      <c r="J45" s="58"/>
      <c r="K45" s="58"/>
      <c r="L45" s="58"/>
      <c r="M45" s="58"/>
      <c r="N45" s="67"/>
      <c r="O45" s="36"/>
      <c r="P45" s="36"/>
      <c r="Q45" s="34"/>
      <c r="R45" s="34"/>
      <c r="S45" s="34"/>
    </row>
    <row r="46" spans="1:19" ht="12.75">
      <c r="A46" s="12">
        <v>45</v>
      </c>
      <c r="B46" s="35"/>
      <c r="C46" s="26"/>
      <c r="D46" s="26"/>
      <c r="E46" s="26"/>
      <c r="F46" s="26"/>
      <c r="G46" s="26"/>
      <c r="H46" s="58"/>
      <c r="I46" s="58"/>
      <c r="J46" s="58"/>
      <c r="K46" s="58"/>
      <c r="L46" s="58"/>
      <c r="M46" s="58"/>
      <c r="N46" s="67"/>
      <c r="O46" s="36"/>
      <c r="P46" s="36"/>
      <c r="Q46" s="34"/>
      <c r="R46" s="34"/>
      <c r="S46" s="34"/>
    </row>
    <row r="47" spans="1:19" ht="12.75">
      <c r="A47" s="12">
        <v>46</v>
      </c>
      <c r="B47" s="35"/>
      <c r="C47" s="26"/>
      <c r="D47" s="26"/>
      <c r="E47" s="26"/>
      <c r="F47" s="27"/>
      <c r="G47" s="26"/>
      <c r="H47" s="58"/>
      <c r="I47" s="58"/>
      <c r="J47" s="58"/>
      <c r="K47" s="58"/>
      <c r="L47" s="58"/>
      <c r="M47" s="58"/>
      <c r="N47" s="67"/>
      <c r="O47" s="36"/>
      <c r="P47" s="36"/>
      <c r="Q47" s="34"/>
      <c r="R47" s="34"/>
      <c r="S47" s="34"/>
    </row>
    <row r="48" spans="1:19" ht="12.75">
      <c r="A48" s="12">
        <v>47</v>
      </c>
      <c r="B48" s="35"/>
      <c r="C48" s="26"/>
      <c r="D48" s="26"/>
      <c r="E48" s="26"/>
      <c r="F48" s="26"/>
      <c r="G48" s="26"/>
      <c r="H48" s="58"/>
      <c r="I48" s="58"/>
      <c r="J48" s="58"/>
      <c r="K48" s="58"/>
      <c r="L48" s="58"/>
      <c r="M48" s="58"/>
      <c r="N48" s="67"/>
      <c r="O48" s="36"/>
      <c r="P48" s="36"/>
      <c r="Q48" s="34"/>
      <c r="R48" s="34"/>
      <c r="S48" s="34"/>
    </row>
    <row r="49" spans="1:19" ht="12.75">
      <c r="A49" s="12">
        <v>48</v>
      </c>
      <c r="B49" s="35"/>
      <c r="C49" s="26"/>
      <c r="D49" s="26"/>
      <c r="E49" s="26"/>
      <c r="F49" s="26"/>
      <c r="G49" s="26"/>
      <c r="H49" s="58"/>
      <c r="I49" s="58"/>
      <c r="J49" s="58"/>
      <c r="K49" s="58"/>
      <c r="L49" s="58"/>
      <c r="M49" s="58"/>
      <c r="N49" s="67"/>
      <c r="O49" s="36"/>
      <c r="P49" s="36"/>
      <c r="Q49" s="34"/>
      <c r="R49" s="34"/>
      <c r="S49" s="34"/>
    </row>
    <row r="50" spans="1:19" ht="12.75">
      <c r="A50" s="12">
        <v>49</v>
      </c>
      <c r="B50" s="35"/>
      <c r="C50" s="26"/>
      <c r="D50" s="26"/>
      <c r="E50" s="26"/>
      <c r="F50" s="26"/>
      <c r="G50" s="26"/>
      <c r="H50" s="58"/>
      <c r="I50" s="58"/>
      <c r="J50" s="58"/>
      <c r="K50" s="58"/>
      <c r="L50" s="58"/>
      <c r="M50" s="58"/>
      <c r="N50" s="67"/>
      <c r="O50" s="36"/>
      <c r="P50" s="36"/>
      <c r="Q50" s="34"/>
      <c r="R50" s="34"/>
      <c r="S50" s="34"/>
    </row>
    <row r="51" spans="1:19" ht="12.75">
      <c r="A51" s="12">
        <v>50</v>
      </c>
      <c r="B51" s="35"/>
      <c r="C51" s="26"/>
      <c r="D51" s="26"/>
      <c r="E51" s="26"/>
      <c r="F51" s="26"/>
      <c r="G51" s="26"/>
      <c r="H51" s="58"/>
      <c r="I51" s="58"/>
      <c r="J51" s="58"/>
      <c r="K51" s="58"/>
      <c r="L51" s="58"/>
      <c r="M51" s="58"/>
      <c r="N51" s="67"/>
      <c r="O51" s="36"/>
      <c r="P51" s="36"/>
      <c r="Q51" s="34"/>
      <c r="R51" s="34"/>
      <c r="S51" s="34"/>
    </row>
    <row r="52" spans="1:19" ht="12.75">
      <c r="A52" s="12">
        <v>51</v>
      </c>
      <c r="B52" s="35"/>
      <c r="C52" s="26"/>
      <c r="D52" s="26"/>
      <c r="E52" s="26"/>
      <c r="F52" s="26"/>
      <c r="G52" s="26"/>
      <c r="H52" s="58"/>
      <c r="I52" s="58"/>
      <c r="J52" s="58"/>
      <c r="K52" s="58"/>
      <c r="L52" s="58"/>
      <c r="M52" s="58"/>
      <c r="N52" s="37"/>
      <c r="O52" s="36"/>
      <c r="P52" s="36"/>
      <c r="Q52" s="34"/>
      <c r="R52" s="34"/>
      <c r="S52" s="34"/>
    </row>
    <row r="53" spans="1:19" ht="12.75">
      <c r="A53" s="12">
        <v>52</v>
      </c>
      <c r="B53" s="35"/>
      <c r="C53" s="26"/>
      <c r="D53" s="26"/>
      <c r="E53" s="26"/>
      <c r="F53" s="26"/>
      <c r="G53" s="26"/>
      <c r="H53" s="58"/>
      <c r="I53" s="58"/>
      <c r="J53" s="58"/>
      <c r="K53" s="58"/>
      <c r="L53" s="58"/>
      <c r="M53" s="58"/>
      <c r="N53" s="37"/>
      <c r="O53" s="36"/>
      <c r="P53" s="36"/>
      <c r="Q53" s="34"/>
      <c r="R53" s="34"/>
      <c r="S53" s="34"/>
    </row>
    <row r="54" spans="1:19" ht="12.75">
      <c r="A54" s="12">
        <v>53</v>
      </c>
      <c r="B54" s="35"/>
      <c r="C54" s="26"/>
      <c r="D54" s="26"/>
      <c r="E54" s="26"/>
      <c r="F54" s="26"/>
      <c r="G54" s="26"/>
      <c r="H54" s="58"/>
      <c r="I54" s="58"/>
      <c r="J54" s="58"/>
      <c r="K54" s="58"/>
      <c r="L54" s="58"/>
      <c r="M54" s="58"/>
      <c r="N54" s="37"/>
      <c r="O54" s="36"/>
      <c r="P54" s="36"/>
      <c r="Q54" s="34"/>
      <c r="R54" s="34"/>
      <c r="S54" s="34"/>
    </row>
    <row r="55" spans="1:19" ht="12.75">
      <c r="A55" s="12">
        <v>54</v>
      </c>
      <c r="B55" s="35"/>
      <c r="C55" s="26"/>
      <c r="D55" s="26"/>
      <c r="E55" s="26"/>
      <c r="F55" s="26"/>
      <c r="G55" s="26"/>
      <c r="H55" s="58"/>
      <c r="I55" s="58"/>
      <c r="J55" s="58"/>
      <c r="K55" s="58"/>
      <c r="L55" s="58"/>
      <c r="M55" s="58"/>
      <c r="N55" s="37"/>
      <c r="O55" s="36"/>
      <c r="P55" s="36"/>
      <c r="Q55" s="34"/>
      <c r="R55" s="34"/>
      <c r="S55" s="34"/>
    </row>
    <row r="56" spans="1:16" ht="12.75">
      <c r="A56" s="12">
        <v>55</v>
      </c>
      <c r="B56" s="35"/>
      <c r="C56" s="26"/>
      <c r="D56" s="26"/>
      <c r="E56" s="26"/>
      <c r="F56" s="26"/>
      <c r="G56" s="26"/>
      <c r="H56" s="58"/>
      <c r="I56" s="58"/>
      <c r="J56" s="58"/>
      <c r="K56" s="58"/>
      <c r="L56" s="58"/>
      <c r="M56" s="58"/>
      <c r="N56" s="37"/>
      <c r="O56" s="51"/>
      <c r="P56" s="51"/>
    </row>
    <row r="57" spans="1:16" ht="12.75">
      <c r="A57" s="12">
        <v>56</v>
      </c>
      <c r="B57" s="35"/>
      <c r="C57" s="26"/>
      <c r="D57" s="26"/>
      <c r="E57" s="26"/>
      <c r="F57" s="26"/>
      <c r="G57" s="26"/>
      <c r="H57" s="58"/>
      <c r="I57" s="58"/>
      <c r="J57" s="58"/>
      <c r="K57" s="58"/>
      <c r="L57" s="58"/>
      <c r="M57" s="58"/>
      <c r="N57" s="37"/>
      <c r="O57" s="53"/>
      <c r="P57" s="53"/>
    </row>
    <row r="58" spans="1:16" ht="12.75">
      <c r="A58" s="12">
        <v>57</v>
      </c>
      <c r="B58" s="35"/>
      <c r="C58" s="26"/>
      <c r="D58" s="26"/>
      <c r="E58" s="26"/>
      <c r="F58" s="26"/>
      <c r="G58" s="26"/>
      <c r="H58" s="58"/>
      <c r="I58" s="58"/>
      <c r="J58" s="58"/>
      <c r="K58" s="58"/>
      <c r="L58" s="58"/>
      <c r="M58" s="58"/>
      <c r="N58" s="37"/>
      <c r="O58" s="54"/>
      <c r="P58" s="54"/>
    </row>
    <row r="59" spans="1:16" ht="12.75">
      <c r="A59" s="12">
        <v>58</v>
      </c>
      <c r="B59" s="35"/>
      <c r="C59" s="26"/>
      <c r="D59" s="26"/>
      <c r="E59" s="26"/>
      <c r="F59" s="26"/>
      <c r="G59" s="26"/>
      <c r="H59" s="58"/>
      <c r="I59" s="58"/>
      <c r="J59" s="58"/>
      <c r="K59" s="58"/>
      <c r="L59" s="58"/>
      <c r="M59" s="58"/>
      <c r="N59" s="37"/>
      <c r="O59" s="54"/>
      <c r="P59" s="54"/>
    </row>
    <row r="60" spans="1:16" ht="12.75">
      <c r="A60" s="12">
        <v>59</v>
      </c>
      <c r="B60" s="35"/>
      <c r="C60" s="26"/>
      <c r="D60" s="26"/>
      <c r="E60" s="26"/>
      <c r="F60" s="26"/>
      <c r="G60" s="26"/>
      <c r="H60" s="58"/>
      <c r="I60" s="58"/>
      <c r="J60" s="58"/>
      <c r="K60" s="58"/>
      <c r="L60" s="58"/>
      <c r="M60" s="58"/>
      <c r="N60" s="37"/>
      <c r="O60" s="36"/>
      <c r="P60" s="36"/>
    </row>
    <row r="61" spans="1:16" ht="12.75">
      <c r="A61" s="12">
        <v>60</v>
      </c>
      <c r="B61" s="35"/>
      <c r="C61" s="26"/>
      <c r="D61" s="26"/>
      <c r="E61" s="26"/>
      <c r="F61" s="26"/>
      <c r="G61" s="26"/>
      <c r="H61" s="58"/>
      <c r="I61" s="58"/>
      <c r="J61" s="58"/>
      <c r="K61" s="58"/>
      <c r="L61" s="58"/>
      <c r="M61" s="58"/>
      <c r="N61" s="37"/>
      <c r="O61" s="51"/>
      <c r="P61" s="51"/>
    </row>
    <row r="62" spans="1:16" ht="12.75">
      <c r="A62" s="12">
        <v>61</v>
      </c>
      <c r="B62" s="35"/>
      <c r="C62" s="26"/>
      <c r="D62" s="26"/>
      <c r="E62" s="26"/>
      <c r="F62" s="26"/>
      <c r="G62" s="26"/>
      <c r="H62" s="58"/>
      <c r="I62" s="58"/>
      <c r="J62" s="58"/>
      <c r="K62" s="58"/>
      <c r="L62" s="58"/>
      <c r="M62" s="58"/>
      <c r="N62" s="37"/>
      <c r="O62" s="53"/>
      <c r="P62" s="53"/>
    </row>
    <row r="63" spans="1:16" ht="12.75">
      <c r="A63" s="12">
        <v>62</v>
      </c>
      <c r="B63" s="35"/>
      <c r="C63" s="26"/>
      <c r="D63" s="26"/>
      <c r="E63" s="26"/>
      <c r="F63" s="26"/>
      <c r="G63" s="26"/>
      <c r="H63" s="58"/>
      <c r="I63" s="58"/>
      <c r="J63" s="58"/>
      <c r="K63" s="58"/>
      <c r="L63" s="58"/>
      <c r="M63" s="58"/>
      <c r="N63" s="37"/>
      <c r="O63" s="36"/>
      <c r="P63" s="36"/>
    </row>
    <row r="64" spans="1:16" ht="12.75">
      <c r="A64" s="12">
        <v>63</v>
      </c>
      <c r="B64" s="35"/>
      <c r="C64" s="26"/>
      <c r="D64" s="26"/>
      <c r="E64" s="26"/>
      <c r="F64" s="26"/>
      <c r="G64" s="26"/>
      <c r="H64" s="58"/>
      <c r="I64" s="58"/>
      <c r="J64" s="58"/>
      <c r="K64" s="58"/>
      <c r="L64" s="58"/>
      <c r="M64" s="58"/>
      <c r="N64" s="37"/>
      <c r="O64" s="54"/>
      <c r="P64" s="54"/>
    </row>
    <row r="65" spans="1:16" ht="12.75">
      <c r="A65" s="12">
        <v>64</v>
      </c>
      <c r="B65" s="35"/>
      <c r="C65" s="26"/>
      <c r="D65" s="26"/>
      <c r="E65" s="26"/>
      <c r="F65" s="26"/>
      <c r="G65" s="26"/>
      <c r="H65" s="58"/>
      <c r="I65" s="58"/>
      <c r="J65" s="58"/>
      <c r="K65" s="58"/>
      <c r="L65" s="58"/>
      <c r="M65" s="58"/>
      <c r="N65" s="37"/>
      <c r="O65" s="54"/>
      <c r="P65" s="54"/>
    </row>
    <row r="66" spans="1:16" ht="12.75">
      <c r="A66" s="12">
        <v>65</v>
      </c>
      <c r="B66" s="35"/>
      <c r="C66" s="26"/>
      <c r="D66" s="26"/>
      <c r="E66" s="26"/>
      <c r="F66" s="26"/>
      <c r="G66" s="26"/>
      <c r="H66" s="58"/>
      <c r="I66" s="58"/>
      <c r="J66" s="58"/>
      <c r="K66" s="58"/>
      <c r="L66" s="58"/>
      <c r="M66" s="58"/>
      <c r="N66" s="37"/>
      <c r="O66" s="36"/>
      <c r="P66" s="36"/>
    </row>
    <row r="67" spans="1:16" ht="12.75">
      <c r="A67" s="12">
        <v>66</v>
      </c>
      <c r="B67" s="35"/>
      <c r="C67" s="26"/>
      <c r="D67" s="26"/>
      <c r="E67" s="26"/>
      <c r="F67" s="26"/>
      <c r="G67" s="26"/>
      <c r="H67" s="58"/>
      <c r="I67" s="58"/>
      <c r="J67" s="58"/>
      <c r="K67" s="58"/>
      <c r="L67" s="58"/>
      <c r="M67" s="58"/>
      <c r="N67" s="37"/>
      <c r="O67" s="36"/>
      <c r="P67" s="36"/>
    </row>
    <row r="68" spans="1:16" ht="12.75">
      <c r="A68" s="12">
        <v>67</v>
      </c>
      <c r="B68" s="35"/>
      <c r="C68" s="26"/>
      <c r="D68" s="26"/>
      <c r="E68" s="26"/>
      <c r="F68" s="26"/>
      <c r="G68" s="26"/>
      <c r="H68" s="58"/>
      <c r="I68" s="58"/>
      <c r="J68" s="58"/>
      <c r="K68" s="58"/>
      <c r="L68" s="58"/>
      <c r="M68" s="58"/>
      <c r="N68" s="37"/>
      <c r="O68" s="36"/>
      <c r="P68" s="36"/>
    </row>
    <row r="69" spans="1:16" ht="12.75">
      <c r="A69" s="12">
        <v>68</v>
      </c>
      <c r="B69" s="35"/>
      <c r="C69" s="26"/>
      <c r="D69" s="26"/>
      <c r="E69" s="26"/>
      <c r="F69" s="26"/>
      <c r="G69" s="26"/>
      <c r="H69" s="58"/>
      <c r="I69" s="58"/>
      <c r="J69" s="58"/>
      <c r="K69" s="58"/>
      <c r="L69" s="58"/>
      <c r="M69" s="58"/>
      <c r="N69" s="37"/>
      <c r="O69" s="53"/>
      <c r="P69" s="53"/>
    </row>
    <row r="70" spans="1:16" ht="12.75">
      <c r="A70" s="12">
        <v>69</v>
      </c>
      <c r="B70" s="35"/>
      <c r="C70" s="26"/>
      <c r="D70" s="26"/>
      <c r="E70" s="26"/>
      <c r="F70" s="26"/>
      <c r="G70" s="26"/>
      <c r="H70" s="58"/>
      <c r="I70" s="58"/>
      <c r="J70" s="58"/>
      <c r="K70" s="58"/>
      <c r="L70" s="58"/>
      <c r="M70" s="58"/>
      <c r="N70" s="37"/>
      <c r="O70" s="53"/>
      <c r="P70" s="53"/>
    </row>
    <row r="71" spans="1:16" ht="12.75">
      <c r="A71" s="12">
        <v>70</v>
      </c>
      <c r="B71" s="35"/>
      <c r="C71" s="26"/>
      <c r="D71" s="26"/>
      <c r="E71" s="26"/>
      <c r="F71" s="26"/>
      <c r="G71" s="26"/>
      <c r="H71" s="58"/>
      <c r="I71" s="58"/>
      <c r="J71" s="58"/>
      <c r="K71" s="58"/>
      <c r="L71" s="58"/>
      <c r="M71" s="58"/>
      <c r="N71" s="37"/>
      <c r="O71" s="51"/>
      <c r="P71" s="51"/>
    </row>
    <row r="72" spans="1:16" ht="12.75">
      <c r="A72" s="12">
        <v>71</v>
      </c>
      <c r="B72" s="35"/>
      <c r="C72" s="26"/>
      <c r="D72" s="26"/>
      <c r="E72" s="26"/>
      <c r="F72" s="26"/>
      <c r="G72" s="26"/>
      <c r="H72" s="58"/>
      <c r="I72" s="58"/>
      <c r="J72" s="58"/>
      <c r="K72" s="58"/>
      <c r="L72" s="58"/>
      <c r="M72" s="58"/>
      <c r="N72" s="37"/>
      <c r="O72" s="51"/>
      <c r="P72" s="51"/>
    </row>
    <row r="73" spans="1:16" ht="12.75">
      <c r="A73" s="12">
        <v>72</v>
      </c>
      <c r="B73" s="35"/>
      <c r="C73" s="26"/>
      <c r="D73" s="26"/>
      <c r="E73" s="26"/>
      <c r="F73" s="26"/>
      <c r="G73" s="26"/>
      <c r="H73" s="58"/>
      <c r="I73" s="58"/>
      <c r="J73" s="58"/>
      <c r="K73" s="58"/>
      <c r="L73" s="58"/>
      <c r="M73" s="58"/>
      <c r="N73" s="37"/>
      <c r="O73" s="53"/>
      <c r="P73" s="53"/>
    </row>
    <row r="74" spans="1:16" ht="12.75">
      <c r="A74" s="12">
        <v>73</v>
      </c>
      <c r="B74" s="35"/>
      <c r="C74" s="26"/>
      <c r="D74" s="26"/>
      <c r="E74" s="26"/>
      <c r="F74" s="26"/>
      <c r="G74" s="26"/>
      <c r="H74" s="58"/>
      <c r="I74" s="58"/>
      <c r="J74" s="58"/>
      <c r="K74" s="58"/>
      <c r="L74" s="58"/>
      <c r="M74" s="58"/>
      <c r="N74" s="37"/>
      <c r="O74" s="53"/>
      <c r="P74" s="53"/>
    </row>
    <row r="75" spans="1:16" ht="12.75">
      <c r="A75" s="12">
        <v>74</v>
      </c>
      <c r="B75" s="35"/>
      <c r="C75" s="26"/>
      <c r="D75" s="26"/>
      <c r="E75" s="26"/>
      <c r="F75" s="26"/>
      <c r="G75" s="26"/>
      <c r="H75" s="58"/>
      <c r="I75" s="58"/>
      <c r="J75" s="58"/>
      <c r="K75" s="58"/>
      <c r="L75" s="58"/>
      <c r="M75" s="58"/>
      <c r="N75" s="37"/>
      <c r="O75" s="51"/>
      <c r="P75" s="51"/>
    </row>
    <row r="76" spans="1:16" ht="12.75">
      <c r="A76" s="12">
        <v>75</v>
      </c>
      <c r="B76" s="35"/>
      <c r="C76" s="26"/>
      <c r="D76" s="26"/>
      <c r="E76" s="26"/>
      <c r="F76" s="26"/>
      <c r="G76" s="26"/>
      <c r="H76" s="58"/>
      <c r="I76" s="58"/>
      <c r="J76" s="58"/>
      <c r="K76" s="58"/>
      <c r="L76" s="58"/>
      <c r="M76" s="58"/>
      <c r="N76" s="37"/>
      <c r="O76" s="36"/>
      <c r="P76" s="36"/>
    </row>
    <row r="77" spans="1:16" ht="12.75">
      <c r="A77" s="12">
        <v>76</v>
      </c>
      <c r="B77" s="35"/>
      <c r="C77" s="26"/>
      <c r="D77" s="26"/>
      <c r="E77" s="26"/>
      <c r="F77" s="26"/>
      <c r="G77" s="26"/>
      <c r="H77" s="58"/>
      <c r="I77" s="58"/>
      <c r="J77" s="58"/>
      <c r="K77" s="58"/>
      <c r="L77" s="58"/>
      <c r="M77" s="58"/>
      <c r="N77" s="37"/>
      <c r="O77" s="53"/>
      <c r="P77" s="53"/>
    </row>
    <row r="78" spans="1:16" ht="12.75">
      <c r="A78" s="12">
        <v>77</v>
      </c>
      <c r="B78" s="35"/>
      <c r="C78" s="26"/>
      <c r="D78" s="26"/>
      <c r="E78" s="26"/>
      <c r="F78" s="26"/>
      <c r="G78" s="26"/>
      <c r="H78" s="58"/>
      <c r="I78" s="58"/>
      <c r="J78" s="58"/>
      <c r="K78" s="58"/>
      <c r="L78" s="58"/>
      <c r="M78" s="58"/>
      <c r="N78" s="37"/>
      <c r="O78" s="53"/>
      <c r="P78" s="53"/>
    </row>
    <row r="79" spans="1:16" ht="12.75">
      <c r="A79" s="12">
        <v>78</v>
      </c>
      <c r="B79" s="35"/>
      <c r="C79" s="26"/>
      <c r="D79" s="26"/>
      <c r="E79" s="26"/>
      <c r="F79" s="26"/>
      <c r="G79" s="26"/>
      <c r="H79" s="58"/>
      <c r="I79" s="58"/>
      <c r="J79" s="58"/>
      <c r="K79" s="58"/>
      <c r="L79" s="58"/>
      <c r="M79" s="58"/>
      <c r="N79" s="37"/>
      <c r="O79" s="36"/>
      <c r="P79" s="36"/>
    </row>
    <row r="80" spans="1:16" ht="12.75">
      <c r="A80" s="12">
        <v>79</v>
      </c>
      <c r="B80" s="35"/>
      <c r="C80" s="26"/>
      <c r="D80" s="26"/>
      <c r="E80" s="26"/>
      <c r="F80" s="26"/>
      <c r="G80" s="26"/>
      <c r="H80" s="58"/>
      <c r="I80" s="58"/>
      <c r="J80" s="58"/>
      <c r="K80" s="58"/>
      <c r="L80" s="58"/>
      <c r="M80" s="58"/>
      <c r="N80" s="37"/>
      <c r="O80" s="36"/>
      <c r="P80" s="36"/>
    </row>
    <row r="81" spans="1:16" ht="12.75">
      <c r="A81" s="12">
        <v>80</v>
      </c>
      <c r="B81" s="35"/>
      <c r="C81" s="26"/>
      <c r="D81" s="26"/>
      <c r="E81" s="26"/>
      <c r="F81" s="26"/>
      <c r="G81" s="26"/>
      <c r="H81" s="58"/>
      <c r="I81" s="58"/>
      <c r="J81" s="58"/>
      <c r="K81" s="58"/>
      <c r="L81" s="58"/>
      <c r="M81" s="58"/>
      <c r="N81" s="37"/>
      <c r="O81" s="36"/>
      <c r="P81" s="36"/>
    </row>
    <row r="82" spans="1:16" ht="12.75">
      <c r="A82" s="12">
        <v>81</v>
      </c>
      <c r="B82" s="35"/>
      <c r="C82" s="26"/>
      <c r="D82" s="26"/>
      <c r="E82" s="26"/>
      <c r="F82" s="26"/>
      <c r="G82" s="26"/>
      <c r="H82" s="58"/>
      <c r="I82" s="58"/>
      <c r="J82" s="58"/>
      <c r="K82" s="58"/>
      <c r="L82" s="58"/>
      <c r="M82" s="58"/>
      <c r="N82" s="37"/>
      <c r="O82" s="36"/>
      <c r="P82" s="36"/>
    </row>
    <row r="83" spans="1:16" ht="12.75">
      <c r="A83" s="12">
        <v>82</v>
      </c>
      <c r="B83" s="35"/>
      <c r="C83" s="26"/>
      <c r="D83" s="26"/>
      <c r="E83" s="26"/>
      <c r="F83" s="26"/>
      <c r="G83" s="26"/>
      <c r="H83" s="58"/>
      <c r="I83" s="58"/>
      <c r="J83" s="58"/>
      <c r="K83" s="58"/>
      <c r="L83" s="58"/>
      <c r="M83" s="58"/>
      <c r="N83" s="37"/>
      <c r="O83" s="36"/>
      <c r="P83" s="36"/>
    </row>
    <row r="84" spans="1:16" ht="12.75">
      <c r="A84" s="12">
        <v>83</v>
      </c>
      <c r="B84" s="35"/>
      <c r="C84" s="26"/>
      <c r="D84" s="26"/>
      <c r="E84" s="26"/>
      <c r="F84" s="26"/>
      <c r="G84" s="26"/>
      <c r="H84" s="58"/>
      <c r="I84" s="58"/>
      <c r="J84" s="58"/>
      <c r="K84" s="58"/>
      <c r="L84" s="58"/>
      <c r="M84" s="58"/>
      <c r="N84" s="37"/>
      <c r="O84" s="36"/>
      <c r="P84" s="36"/>
    </row>
    <row r="85" spans="1:16" ht="12.75">
      <c r="A85" s="12">
        <v>84</v>
      </c>
      <c r="B85" s="35"/>
      <c r="C85" s="26"/>
      <c r="D85" s="26"/>
      <c r="E85" s="26"/>
      <c r="F85" s="26"/>
      <c r="G85" s="26"/>
      <c r="H85" s="58"/>
      <c r="I85" s="58"/>
      <c r="J85" s="58"/>
      <c r="K85" s="58"/>
      <c r="L85" s="58"/>
      <c r="M85" s="58"/>
      <c r="N85" s="37"/>
      <c r="O85" s="36"/>
      <c r="P85" s="36"/>
    </row>
    <row r="86" spans="1:16" ht="12.75">
      <c r="A86" s="12">
        <v>85</v>
      </c>
      <c r="B86" s="35"/>
      <c r="C86" s="26"/>
      <c r="D86" s="26"/>
      <c r="E86" s="26"/>
      <c r="F86" s="26"/>
      <c r="G86" s="26"/>
      <c r="H86" s="58"/>
      <c r="I86" s="58"/>
      <c r="J86" s="58"/>
      <c r="K86" s="58"/>
      <c r="L86" s="58"/>
      <c r="M86" s="58"/>
      <c r="N86" s="37"/>
      <c r="O86" s="36"/>
      <c r="P86" s="36"/>
    </row>
    <row r="87" spans="1:16" ht="12.75">
      <c r="A87" s="12">
        <v>86</v>
      </c>
      <c r="B87" s="35"/>
      <c r="C87" s="26"/>
      <c r="D87" s="26"/>
      <c r="E87" s="26"/>
      <c r="F87" s="26"/>
      <c r="G87" s="26"/>
      <c r="H87" s="58"/>
      <c r="I87" s="58"/>
      <c r="J87" s="58"/>
      <c r="K87" s="58"/>
      <c r="L87" s="58"/>
      <c r="M87" s="58"/>
      <c r="N87" s="37"/>
      <c r="O87" s="36"/>
      <c r="P87" s="36"/>
    </row>
    <row r="88" spans="1:16" ht="12.75">
      <c r="A88" s="12">
        <v>87</v>
      </c>
      <c r="B88" s="35"/>
      <c r="C88" s="26"/>
      <c r="D88" s="26"/>
      <c r="E88" s="26"/>
      <c r="F88" s="26"/>
      <c r="G88" s="26"/>
      <c r="H88" s="58"/>
      <c r="I88" s="58"/>
      <c r="J88" s="58"/>
      <c r="K88" s="58"/>
      <c r="L88" s="58"/>
      <c r="M88" s="58"/>
      <c r="N88" s="37"/>
      <c r="O88" s="36"/>
      <c r="P88" s="36"/>
    </row>
    <row r="89" spans="1:16" ht="12.75">
      <c r="A89" s="12">
        <v>88</v>
      </c>
      <c r="B89" s="35"/>
      <c r="C89" s="26"/>
      <c r="D89" s="26"/>
      <c r="E89" s="26"/>
      <c r="F89" s="26"/>
      <c r="G89" s="26"/>
      <c r="H89" s="58"/>
      <c r="I89" s="58"/>
      <c r="J89" s="58"/>
      <c r="K89" s="58"/>
      <c r="L89" s="58"/>
      <c r="M89" s="58"/>
      <c r="N89" s="37"/>
      <c r="O89" s="36"/>
      <c r="P89" s="36"/>
    </row>
    <row r="90" spans="1:16" ht="12.75">
      <c r="A90" s="12">
        <v>89</v>
      </c>
      <c r="B90" s="35"/>
      <c r="C90" s="26"/>
      <c r="D90" s="26"/>
      <c r="E90" s="26"/>
      <c r="F90" s="26"/>
      <c r="G90" s="26"/>
      <c r="H90" s="58"/>
      <c r="I90" s="58"/>
      <c r="J90" s="58"/>
      <c r="K90" s="58"/>
      <c r="L90" s="58"/>
      <c r="M90" s="58"/>
      <c r="N90" s="37"/>
      <c r="O90" s="36"/>
      <c r="P90" s="36"/>
    </row>
    <row r="91" spans="1:16" ht="12.75">
      <c r="A91" s="12">
        <v>90</v>
      </c>
      <c r="B91" s="35"/>
      <c r="C91" s="26"/>
      <c r="D91" s="26"/>
      <c r="E91" s="26"/>
      <c r="F91" s="26"/>
      <c r="G91" s="26"/>
      <c r="H91" s="58"/>
      <c r="I91" s="58"/>
      <c r="J91" s="58"/>
      <c r="K91" s="58"/>
      <c r="L91" s="58"/>
      <c r="M91" s="58"/>
      <c r="N91" s="37"/>
      <c r="O91" s="36"/>
      <c r="P91" s="36"/>
    </row>
    <row r="92" spans="1:16" ht="12.75">
      <c r="A92" s="12">
        <v>91</v>
      </c>
      <c r="B92" s="35"/>
      <c r="C92" s="26"/>
      <c r="D92" s="26"/>
      <c r="E92" s="26"/>
      <c r="F92" s="26"/>
      <c r="G92" s="26"/>
      <c r="H92" s="58"/>
      <c r="I92" s="58"/>
      <c r="J92" s="58"/>
      <c r="K92" s="58"/>
      <c r="L92" s="58"/>
      <c r="M92" s="58"/>
      <c r="N92" s="37"/>
      <c r="O92" s="36"/>
      <c r="P92" s="36"/>
    </row>
    <row r="93" spans="1:16" ht="12.75">
      <c r="A93" s="12">
        <v>92</v>
      </c>
      <c r="B93" s="35"/>
      <c r="C93" s="26"/>
      <c r="D93" s="26"/>
      <c r="E93" s="26"/>
      <c r="F93" s="26"/>
      <c r="G93" s="26"/>
      <c r="H93" s="58"/>
      <c r="I93" s="58"/>
      <c r="J93" s="58"/>
      <c r="K93" s="58"/>
      <c r="L93" s="58"/>
      <c r="M93" s="58"/>
      <c r="N93" s="37"/>
      <c r="O93" s="36"/>
      <c r="P93" s="36"/>
    </row>
    <row r="94" spans="1:16" ht="12.75">
      <c r="A94" s="12">
        <v>93</v>
      </c>
      <c r="B94" s="35"/>
      <c r="C94" s="26"/>
      <c r="D94" s="26"/>
      <c r="E94" s="26"/>
      <c r="F94" s="26"/>
      <c r="G94" s="26"/>
      <c r="H94" s="58"/>
      <c r="I94" s="58"/>
      <c r="J94" s="58"/>
      <c r="K94" s="58"/>
      <c r="L94" s="58"/>
      <c r="M94" s="58"/>
      <c r="N94" s="37"/>
      <c r="O94" s="36"/>
      <c r="P94" s="36"/>
    </row>
    <row r="95" spans="1:16" ht="12.75">
      <c r="A95" s="12">
        <v>94</v>
      </c>
      <c r="B95" s="35"/>
      <c r="C95" s="26"/>
      <c r="D95" s="26"/>
      <c r="E95" s="26"/>
      <c r="F95" s="26"/>
      <c r="G95" s="26"/>
      <c r="H95" s="58"/>
      <c r="I95" s="58"/>
      <c r="J95" s="58"/>
      <c r="K95" s="58"/>
      <c r="L95" s="58"/>
      <c r="M95" s="58"/>
      <c r="N95" s="37"/>
      <c r="O95" s="36"/>
      <c r="P95" s="36"/>
    </row>
    <row r="96" spans="1:16" ht="12.75">
      <c r="A96" s="12">
        <v>95</v>
      </c>
      <c r="B96" s="35"/>
      <c r="C96" s="26"/>
      <c r="D96" s="26"/>
      <c r="E96" s="26"/>
      <c r="F96" s="26"/>
      <c r="G96" s="26"/>
      <c r="H96" s="58"/>
      <c r="I96" s="58"/>
      <c r="J96" s="58"/>
      <c r="K96" s="58"/>
      <c r="L96" s="58"/>
      <c r="M96" s="58"/>
      <c r="N96" s="37"/>
      <c r="O96" s="36"/>
      <c r="P96" s="36"/>
    </row>
    <row r="97" spans="1:16" ht="12.75">
      <c r="A97" s="12">
        <v>96</v>
      </c>
      <c r="B97" s="35"/>
      <c r="C97" s="26"/>
      <c r="D97" s="26"/>
      <c r="E97" s="26"/>
      <c r="F97" s="26"/>
      <c r="G97" s="26"/>
      <c r="H97" s="58"/>
      <c r="I97" s="58"/>
      <c r="J97" s="58"/>
      <c r="K97" s="58"/>
      <c r="L97" s="58"/>
      <c r="M97" s="58"/>
      <c r="N97" s="37"/>
      <c r="O97" s="36"/>
      <c r="P97" s="36"/>
    </row>
    <row r="98" spans="1:16" ht="12.75">
      <c r="A98" s="12">
        <v>97</v>
      </c>
      <c r="B98" s="35"/>
      <c r="C98" s="26"/>
      <c r="D98" s="26"/>
      <c r="E98" s="26"/>
      <c r="F98" s="26"/>
      <c r="G98" s="26"/>
      <c r="H98" s="58"/>
      <c r="I98" s="58"/>
      <c r="J98" s="58"/>
      <c r="K98" s="58"/>
      <c r="L98" s="58"/>
      <c r="M98" s="58"/>
      <c r="N98" s="37"/>
      <c r="O98" s="36"/>
      <c r="P98" s="36"/>
    </row>
    <row r="99" spans="1:16" ht="12.75">
      <c r="A99" s="12">
        <v>98</v>
      </c>
      <c r="B99" s="35"/>
      <c r="C99" s="26"/>
      <c r="D99" s="26"/>
      <c r="E99" s="26"/>
      <c r="F99" s="26"/>
      <c r="G99" s="26"/>
      <c r="H99" s="58"/>
      <c r="I99" s="58"/>
      <c r="J99" s="58"/>
      <c r="K99" s="58"/>
      <c r="L99" s="58"/>
      <c r="M99" s="58"/>
      <c r="N99" s="37"/>
      <c r="O99" s="36"/>
      <c r="P99" s="36"/>
    </row>
    <row r="100" spans="1:16" ht="12.75">
      <c r="A100" s="12">
        <v>99</v>
      </c>
      <c r="B100" s="35"/>
      <c r="C100" s="26"/>
      <c r="D100" s="26"/>
      <c r="E100" s="26"/>
      <c r="F100" s="26"/>
      <c r="G100" s="26"/>
      <c r="H100" s="58"/>
      <c r="I100" s="58"/>
      <c r="J100" s="58"/>
      <c r="K100" s="58"/>
      <c r="L100" s="58"/>
      <c r="M100" s="58"/>
      <c r="N100" s="37"/>
      <c r="O100" s="36"/>
      <c r="P100" s="36"/>
    </row>
    <row r="101" spans="1:16" ht="12.75">
      <c r="A101" s="12">
        <v>100</v>
      </c>
      <c r="B101" s="35"/>
      <c r="C101" s="26"/>
      <c r="D101" s="26"/>
      <c r="E101" s="26"/>
      <c r="F101" s="26"/>
      <c r="G101" s="26"/>
      <c r="H101" s="58"/>
      <c r="I101" s="58"/>
      <c r="J101" s="58"/>
      <c r="K101" s="58"/>
      <c r="L101" s="58"/>
      <c r="M101" s="58"/>
      <c r="N101" s="37"/>
      <c r="O101" s="36"/>
      <c r="P101" s="36"/>
    </row>
    <row r="102" spans="11:14" ht="12.75">
      <c r="K102" s="14">
        <f aca="true" t="shared" si="0" ref="K102:K129">SUM(H102:J102)/3</f>
        <v>0</v>
      </c>
      <c r="N102" s="15"/>
    </row>
    <row r="103" spans="11:14" ht="12.75">
      <c r="K103" s="14">
        <f t="shared" si="0"/>
        <v>0</v>
      </c>
      <c r="N103" s="15"/>
    </row>
    <row r="104" spans="11:14" ht="12.75">
      <c r="K104" s="14">
        <f t="shared" si="0"/>
        <v>0</v>
      </c>
      <c r="N104" s="15"/>
    </row>
    <row r="105" spans="11:14" ht="12.75">
      <c r="K105" s="14">
        <f t="shared" si="0"/>
        <v>0</v>
      </c>
      <c r="N105" s="15"/>
    </row>
    <row r="106" spans="11:14" ht="12.75">
      <c r="K106" s="14">
        <f t="shared" si="0"/>
        <v>0</v>
      </c>
      <c r="N106" s="15"/>
    </row>
    <row r="107" spans="11:14" ht="12.75">
      <c r="K107" s="14">
        <f t="shared" si="0"/>
        <v>0</v>
      </c>
      <c r="N107" s="15"/>
    </row>
    <row r="108" spans="11:14" ht="12.75">
      <c r="K108" s="14">
        <f t="shared" si="0"/>
        <v>0</v>
      </c>
      <c r="N108" s="15"/>
    </row>
    <row r="109" spans="11:14" ht="12.75">
      <c r="K109" s="14">
        <f t="shared" si="0"/>
        <v>0</v>
      </c>
      <c r="N109" s="15"/>
    </row>
    <row r="110" spans="11:14" ht="12.75">
      <c r="K110" s="14">
        <f t="shared" si="0"/>
        <v>0</v>
      </c>
      <c r="N110" s="15"/>
    </row>
    <row r="111" spans="11:14" ht="12.75">
      <c r="K111" s="14">
        <f t="shared" si="0"/>
        <v>0</v>
      </c>
      <c r="N111" s="15"/>
    </row>
    <row r="112" spans="11:14" ht="12.75">
      <c r="K112" s="14">
        <f t="shared" si="0"/>
        <v>0</v>
      </c>
      <c r="N112" s="15"/>
    </row>
    <row r="113" spans="11:14" ht="12.75">
      <c r="K113" s="14">
        <f t="shared" si="0"/>
        <v>0</v>
      </c>
      <c r="N113" s="15"/>
    </row>
    <row r="114" spans="11:14" ht="12.75">
      <c r="K114" s="14">
        <f t="shared" si="0"/>
        <v>0</v>
      </c>
      <c r="N114" s="15"/>
    </row>
    <row r="115" spans="11:14" ht="12.75">
      <c r="K115" s="14">
        <f t="shared" si="0"/>
        <v>0</v>
      </c>
      <c r="N115" s="15"/>
    </row>
    <row r="116" spans="11:14" ht="12.75">
      <c r="K116" s="14">
        <f t="shared" si="0"/>
        <v>0</v>
      </c>
      <c r="N116" s="15"/>
    </row>
    <row r="117" spans="11:14" ht="12.75">
      <c r="K117" s="14">
        <f t="shared" si="0"/>
        <v>0</v>
      </c>
      <c r="N117" s="15"/>
    </row>
    <row r="118" spans="11:14" ht="12.75">
      <c r="K118" s="14">
        <f t="shared" si="0"/>
        <v>0</v>
      </c>
      <c r="N118" s="15"/>
    </row>
    <row r="119" spans="11:14" ht="12.75">
      <c r="K119" s="14">
        <f t="shared" si="0"/>
        <v>0</v>
      </c>
      <c r="N119" s="15"/>
    </row>
    <row r="120" spans="11:14" ht="12.75">
      <c r="K120" s="14">
        <f t="shared" si="0"/>
        <v>0</v>
      </c>
      <c r="N120" s="15"/>
    </row>
    <row r="121" spans="11:14" ht="12.75">
      <c r="K121" s="14">
        <f t="shared" si="0"/>
        <v>0</v>
      </c>
      <c r="N121" s="15"/>
    </row>
    <row r="122" spans="11:14" ht="12.75">
      <c r="K122" s="14">
        <f t="shared" si="0"/>
        <v>0</v>
      </c>
      <c r="N122" s="15"/>
    </row>
    <row r="123" spans="11:14" ht="12.75">
      <c r="K123" s="14">
        <f t="shared" si="0"/>
        <v>0</v>
      </c>
      <c r="N123" s="15"/>
    </row>
    <row r="124" spans="11:14" ht="12.75">
      <c r="K124" s="14">
        <f t="shared" si="0"/>
        <v>0</v>
      </c>
      <c r="N124" s="15"/>
    </row>
    <row r="125" spans="11:14" ht="12.75">
      <c r="K125" s="14">
        <f t="shared" si="0"/>
        <v>0</v>
      </c>
      <c r="N125" s="15"/>
    </row>
    <row r="126" spans="11:14" ht="12.75">
      <c r="K126" s="14">
        <f t="shared" si="0"/>
        <v>0</v>
      </c>
      <c r="N126" s="15"/>
    </row>
    <row r="127" spans="11:14" ht="12.75">
      <c r="K127" s="14">
        <f t="shared" si="0"/>
        <v>0</v>
      </c>
      <c r="N127" s="15"/>
    </row>
    <row r="128" spans="11:14" ht="12.75">
      <c r="K128" s="14">
        <f t="shared" si="0"/>
        <v>0</v>
      </c>
      <c r="N128" s="15"/>
    </row>
    <row r="129" spans="11:14" ht="12.75">
      <c r="K129" s="14">
        <f t="shared" si="0"/>
        <v>0</v>
      </c>
      <c r="N129" s="15"/>
    </row>
    <row r="130" spans="11:14" ht="12.75">
      <c r="K130" s="14">
        <f aca="true" t="shared" si="1" ref="K130:K193">SUM(H130:J130)/3</f>
        <v>0</v>
      </c>
      <c r="N130" s="15"/>
    </row>
    <row r="131" spans="11:14" ht="12.75">
      <c r="K131" s="14">
        <f t="shared" si="1"/>
        <v>0</v>
      </c>
      <c r="N131" s="15"/>
    </row>
    <row r="132" spans="11:14" ht="12.75">
      <c r="K132" s="14">
        <f t="shared" si="1"/>
        <v>0</v>
      </c>
      <c r="N132" s="15"/>
    </row>
    <row r="133" spans="11:14" ht="12.75">
      <c r="K133" s="14">
        <f t="shared" si="1"/>
        <v>0</v>
      </c>
      <c r="N133" s="15"/>
    </row>
    <row r="134" spans="11:14" ht="12.75">
      <c r="K134" s="14">
        <f t="shared" si="1"/>
        <v>0</v>
      </c>
      <c r="N134" s="15"/>
    </row>
    <row r="135" spans="11:14" ht="12.75">
      <c r="K135" s="14">
        <f t="shared" si="1"/>
        <v>0</v>
      </c>
      <c r="N135" s="15"/>
    </row>
    <row r="136" spans="11:14" ht="12.75">
      <c r="K136" s="14">
        <f t="shared" si="1"/>
        <v>0</v>
      </c>
      <c r="N136" s="15"/>
    </row>
    <row r="137" spans="11:14" ht="12.75">
      <c r="K137" s="14">
        <f t="shared" si="1"/>
        <v>0</v>
      </c>
      <c r="N137" s="15"/>
    </row>
    <row r="138" spans="11:14" ht="12.75">
      <c r="K138" s="14">
        <f t="shared" si="1"/>
        <v>0</v>
      </c>
      <c r="N138" s="15"/>
    </row>
    <row r="139" spans="11:14" ht="12.75">
      <c r="K139" s="14">
        <f t="shared" si="1"/>
        <v>0</v>
      </c>
      <c r="N139" s="15"/>
    </row>
    <row r="140" spans="11:14" ht="12.75">
      <c r="K140" s="14">
        <f t="shared" si="1"/>
        <v>0</v>
      </c>
      <c r="N140" s="15"/>
    </row>
    <row r="141" spans="11:14" ht="12.75">
      <c r="K141" s="14">
        <f t="shared" si="1"/>
        <v>0</v>
      </c>
      <c r="N141" s="15"/>
    </row>
    <row r="142" spans="11:14" ht="12.75">
      <c r="K142" s="14">
        <f t="shared" si="1"/>
        <v>0</v>
      </c>
      <c r="N142" s="15"/>
    </row>
    <row r="143" spans="11:14" ht="12.75">
      <c r="K143" s="14">
        <f t="shared" si="1"/>
        <v>0</v>
      </c>
      <c r="N143" s="15"/>
    </row>
    <row r="144" spans="11:14" ht="12.75">
      <c r="K144" s="14">
        <f t="shared" si="1"/>
        <v>0</v>
      </c>
      <c r="N144" s="15"/>
    </row>
    <row r="145" spans="11:14" ht="12.75">
      <c r="K145" s="14">
        <f t="shared" si="1"/>
        <v>0</v>
      </c>
      <c r="N145" s="15"/>
    </row>
    <row r="146" spans="11:14" ht="12.75">
      <c r="K146" s="14">
        <f t="shared" si="1"/>
        <v>0</v>
      </c>
      <c r="N146" s="15"/>
    </row>
    <row r="147" spans="11:14" ht="12.75">
      <c r="K147" s="14">
        <f t="shared" si="1"/>
        <v>0</v>
      </c>
      <c r="N147" s="15"/>
    </row>
    <row r="148" spans="11:14" ht="12.75">
      <c r="K148" s="14">
        <f t="shared" si="1"/>
        <v>0</v>
      </c>
      <c r="N148" s="15"/>
    </row>
    <row r="149" spans="11:14" ht="12.75">
      <c r="K149" s="14">
        <f t="shared" si="1"/>
        <v>0</v>
      </c>
      <c r="N149" s="15"/>
    </row>
    <row r="150" spans="11:14" ht="12.75">
      <c r="K150" s="14">
        <f t="shared" si="1"/>
        <v>0</v>
      </c>
      <c r="N150" s="15"/>
    </row>
    <row r="151" spans="11:14" ht="12.75">
      <c r="K151" s="14">
        <f t="shared" si="1"/>
        <v>0</v>
      </c>
      <c r="N151" s="15"/>
    </row>
    <row r="152" spans="11:14" ht="12.75">
      <c r="K152" s="14">
        <f t="shared" si="1"/>
        <v>0</v>
      </c>
      <c r="N152" s="15"/>
    </row>
    <row r="153" spans="11:14" ht="12.75">
      <c r="K153" s="14">
        <f t="shared" si="1"/>
        <v>0</v>
      </c>
      <c r="N153" s="15"/>
    </row>
    <row r="154" spans="11:14" ht="12.75">
      <c r="K154" s="14">
        <f t="shared" si="1"/>
        <v>0</v>
      </c>
      <c r="N154" s="15"/>
    </row>
    <row r="155" spans="11:14" ht="12.75">
      <c r="K155" s="14">
        <f t="shared" si="1"/>
        <v>0</v>
      </c>
      <c r="N155" s="15"/>
    </row>
    <row r="156" spans="11:14" ht="12.75">
      <c r="K156" s="14">
        <f t="shared" si="1"/>
        <v>0</v>
      </c>
      <c r="N156" s="15"/>
    </row>
    <row r="157" spans="11:14" ht="12.75">
      <c r="K157" s="14">
        <f t="shared" si="1"/>
        <v>0</v>
      </c>
      <c r="N157" s="15"/>
    </row>
    <row r="158" spans="11:14" ht="12.75">
      <c r="K158" s="14">
        <f t="shared" si="1"/>
        <v>0</v>
      </c>
      <c r="N158" s="15"/>
    </row>
    <row r="159" spans="11:14" ht="12.75">
      <c r="K159" s="14">
        <f t="shared" si="1"/>
        <v>0</v>
      </c>
      <c r="N159" s="15"/>
    </row>
    <row r="160" spans="11:14" ht="12.75">
      <c r="K160" s="14">
        <f t="shared" si="1"/>
        <v>0</v>
      </c>
      <c r="N160" s="15"/>
    </row>
    <row r="161" spans="11:14" ht="12.75">
      <c r="K161" s="14">
        <f t="shared" si="1"/>
        <v>0</v>
      </c>
      <c r="N161" s="15"/>
    </row>
    <row r="162" spans="11:14" ht="12.75">
      <c r="K162" s="14">
        <f t="shared" si="1"/>
        <v>0</v>
      </c>
      <c r="N162" s="15"/>
    </row>
    <row r="163" spans="11:14" ht="12.75">
      <c r="K163" s="14">
        <f t="shared" si="1"/>
        <v>0</v>
      </c>
      <c r="N163" s="15"/>
    </row>
    <row r="164" spans="11:14" ht="12.75">
      <c r="K164" s="14">
        <f t="shared" si="1"/>
        <v>0</v>
      </c>
      <c r="N164" s="15"/>
    </row>
    <row r="165" spans="11:14" ht="12.75">
      <c r="K165" s="14">
        <f t="shared" si="1"/>
        <v>0</v>
      </c>
      <c r="N165" s="15"/>
    </row>
    <row r="166" spans="11:14" ht="12.75">
      <c r="K166" s="14">
        <f t="shared" si="1"/>
        <v>0</v>
      </c>
      <c r="N166" s="15"/>
    </row>
    <row r="167" spans="11:14" ht="12.75">
      <c r="K167" s="14">
        <f t="shared" si="1"/>
        <v>0</v>
      </c>
      <c r="N167" s="15"/>
    </row>
    <row r="168" spans="11:14" ht="12.75">
      <c r="K168" s="14">
        <f t="shared" si="1"/>
        <v>0</v>
      </c>
      <c r="N168" s="15"/>
    </row>
    <row r="169" spans="11:14" ht="12.75">
      <c r="K169" s="14">
        <f t="shared" si="1"/>
        <v>0</v>
      </c>
      <c r="N169" s="15"/>
    </row>
    <row r="170" spans="11:14" ht="12.75">
      <c r="K170" s="14">
        <f t="shared" si="1"/>
        <v>0</v>
      </c>
      <c r="N170" s="15"/>
    </row>
    <row r="171" spans="11:14" ht="12.75">
      <c r="K171" s="14">
        <f t="shared" si="1"/>
        <v>0</v>
      </c>
      <c r="N171" s="15"/>
    </row>
    <row r="172" spans="11:14" ht="12.75">
      <c r="K172" s="14">
        <f t="shared" si="1"/>
        <v>0</v>
      </c>
      <c r="N172" s="15"/>
    </row>
    <row r="173" spans="11:14" ht="12.75">
      <c r="K173" s="14">
        <f t="shared" si="1"/>
        <v>0</v>
      </c>
      <c r="N173" s="15"/>
    </row>
    <row r="174" spans="11:14" ht="12.75">
      <c r="K174" s="14">
        <f t="shared" si="1"/>
        <v>0</v>
      </c>
      <c r="N174" s="15"/>
    </row>
    <row r="175" spans="11:14" ht="12.75">
      <c r="K175" s="14">
        <f t="shared" si="1"/>
        <v>0</v>
      </c>
      <c r="N175" s="15"/>
    </row>
    <row r="176" spans="11:14" ht="12.75">
      <c r="K176" s="14">
        <f t="shared" si="1"/>
        <v>0</v>
      </c>
      <c r="N176" s="15"/>
    </row>
    <row r="177" spans="11:14" ht="12.75">
      <c r="K177" s="14">
        <f t="shared" si="1"/>
        <v>0</v>
      </c>
      <c r="N177" s="15"/>
    </row>
    <row r="178" spans="11:14" ht="12.75">
      <c r="K178" s="14">
        <f t="shared" si="1"/>
        <v>0</v>
      </c>
      <c r="N178" s="15"/>
    </row>
    <row r="179" spans="11:14" ht="12.75">
      <c r="K179" s="14">
        <f t="shared" si="1"/>
        <v>0</v>
      </c>
      <c r="N179" s="15"/>
    </row>
    <row r="180" spans="11:14" ht="12.75">
      <c r="K180" s="14">
        <f t="shared" si="1"/>
        <v>0</v>
      </c>
      <c r="N180" s="15"/>
    </row>
    <row r="181" spans="11:14" ht="12.75">
      <c r="K181" s="14">
        <f t="shared" si="1"/>
        <v>0</v>
      </c>
      <c r="N181" s="15"/>
    </row>
    <row r="182" spans="11:14" ht="12.75">
      <c r="K182" s="14">
        <f t="shared" si="1"/>
        <v>0</v>
      </c>
      <c r="N182" s="15"/>
    </row>
    <row r="183" spans="11:14" ht="12.75">
      <c r="K183" s="14">
        <f t="shared" si="1"/>
        <v>0</v>
      </c>
      <c r="N183" s="15"/>
    </row>
    <row r="184" spans="11:14" ht="12.75">
      <c r="K184" s="14">
        <f t="shared" si="1"/>
        <v>0</v>
      </c>
      <c r="N184" s="15"/>
    </row>
    <row r="185" spans="11:14" ht="12.75">
      <c r="K185" s="14">
        <f t="shared" si="1"/>
        <v>0</v>
      </c>
      <c r="N185" s="15"/>
    </row>
    <row r="186" spans="11:14" ht="12.75">
      <c r="K186" s="14">
        <f t="shared" si="1"/>
        <v>0</v>
      </c>
      <c r="N186" s="15"/>
    </row>
    <row r="187" spans="11:14" ht="12.75">
      <c r="K187" s="14">
        <f t="shared" si="1"/>
        <v>0</v>
      </c>
      <c r="N187" s="15"/>
    </row>
    <row r="188" spans="11:14" ht="12.75">
      <c r="K188" s="14">
        <f t="shared" si="1"/>
        <v>0</v>
      </c>
      <c r="N188" s="15"/>
    </row>
    <row r="189" spans="11:14" ht="12.75">
      <c r="K189" s="14">
        <f t="shared" si="1"/>
        <v>0</v>
      </c>
      <c r="N189" s="15"/>
    </row>
    <row r="190" spans="11:14" ht="12.75">
      <c r="K190" s="14">
        <f t="shared" si="1"/>
        <v>0</v>
      </c>
      <c r="N190" s="15"/>
    </row>
    <row r="191" spans="11:14" ht="12.75">
      <c r="K191" s="14">
        <f t="shared" si="1"/>
        <v>0</v>
      </c>
      <c r="N191" s="15"/>
    </row>
    <row r="192" spans="11:14" ht="12.75">
      <c r="K192" s="14">
        <f t="shared" si="1"/>
        <v>0</v>
      </c>
      <c r="N192" s="15"/>
    </row>
    <row r="193" spans="11:14" ht="12.75">
      <c r="K193" s="14">
        <f t="shared" si="1"/>
        <v>0</v>
      </c>
      <c r="N193" s="15"/>
    </row>
    <row r="194" spans="11:14" ht="12.75">
      <c r="K194" s="14">
        <f aca="true" t="shared" si="2" ref="K194:K257">SUM(H194:J194)/3</f>
        <v>0</v>
      </c>
      <c r="N194" s="15"/>
    </row>
    <row r="195" spans="11:14" ht="12.75">
      <c r="K195" s="14">
        <f t="shared" si="2"/>
        <v>0</v>
      </c>
      <c r="N195" s="15"/>
    </row>
    <row r="196" spans="11:14" ht="12.75">
      <c r="K196" s="14">
        <f t="shared" si="2"/>
        <v>0</v>
      </c>
      <c r="N196" s="15"/>
    </row>
    <row r="197" spans="11:14" ht="12.75">
      <c r="K197" s="14">
        <f t="shared" si="2"/>
        <v>0</v>
      </c>
      <c r="N197" s="15"/>
    </row>
    <row r="198" spans="11:14" ht="12.75">
      <c r="K198" s="14">
        <f t="shared" si="2"/>
        <v>0</v>
      </c>
      <c r="N198" s="15"/>
    </row>
    <row r="199" spans="11:14" ht="12.75">
      <c r="K199" s="14">
        <f t="shared" si="2"/>
        <v>0</v>
      </c>
      <c r="N199" s="15"/>
    </row>
    <row r="200" spans="11:14" ht="12.75">
      <c r="K200" s="14">
        <f t="shared" si="2"/>
        <v>0</v>
      </c>
      <c r="N200" s="15"/>
    </row>
    <row r="201" spans="11:14" ht="12.75">
      <c r="K201" s="14">
        <f t="shared" si="2"/>
        <v>0</v>
      </c>
      <c r="N201" s="15"/>
    </row>
    <row r="202" spans="11:14" ht="12.75">
      <c r="K202" s="14">
        <f t="shared" si="2"/>
        <v>0</v>
      </c>
      <c r="N202" s="15"/>
    </row>
    <row r="203" spans="11:14" ht="12.75">
      <c r="K203" s="14">
        <f t="shared" si="2"/>
        <v>0</v>
      </c>
      <c r="N203" s="15"/>
    </row>
    <row r="204" spans="11:14" ht="12.75">
      <c r="K204" s="14">
        <f t="shared" si="2"/>
        <v>0</v>
      </c>
      <c r="N204" s="15"/>
    </row>
    <row r="205" spans="11:14" ht="12.75">
      <c r="K205" s="14">
        <f t="shared" si="2"/>
        <v>0</v>
      </c>
      <c r="N205" s="15"/>
    </row>
    <row r="206" spans="11:14" ht="12.75">
      <c r="K206" s="14">
        <f t="shared" si="2"/>
        <v>0</v>
      </c>
      <c r="N206" s="15"/>
    </row>
    <row r="207" spans="11:14" ht="12.75">
      <c r="K207" s="14">
        <f t="shared" si="2"/>
        <v>0</v>
      </c>
      <c r="N207" s="15"/>
    </row>
    <row r="208" spans="11:14" ht="12.75">
      <c r="K208" s="14">
        <f t="shared" si="2"/>
        <v>0</v>
      </c>
      <c r="N208" s="15"/>
    </row>
    <row r="209" spans="11:14" ht="12.75">
      <c r="K209" s="14">
        <f t="shared" si="2"/>
        <v>0</v>
      </c>
      <c r="N209" s="15"/>
    </row>
    <row r="210" spans="11:14" ht="12.75">
      <c r="K210" s="14">
        <f t="shared" si="2"/>
        <v>0</v>
      </c>
      <c r="N210" s="15"/>
    </row>
    <row r="211" spans="11:14" ht="12.75">
      <c r="K211" s="14">
        <f t="shared" si="2"/>
        <v>0</v>
      </c>
      <c r="N211" s="15"/>
    </row>
    <row r="212" spans="11:14" ht="12.75">
      <c r="K212" s="14">
        <f t="shared" si="2"/>
        <v>0</v>
      </c>
      <c r="N212" s="15"/>
    </row>
    <row r="213" spans="11:14" ht="12.75">
      <c r="K213" s="14">
        <f t="shared" si="2"/>
        <v>0</v>
      </c>
      <c r="N213" s="15"/>
    </row>
    <row r="214" spans="11:14" ht="12.75">
      <c r="K214" s="14">
        <f t="shared" si="2"/>
        <v>0</v>
      </c>
      <c r="N214" s="15"/>
    </row>
    <row r="215" spans="11:14" ht="12.75">
      <c r="K215" s="14">
        <f t="shared" si="2"/>
        <v>0</v>
      </c>
      <c r="N215" s="15"/>
    </row>
    <row r="216" spans="11:14" ht="12.75">
      <c r="K216" s="14">
        <f t="shared" si="2"/>
        <v>0</v>
      </c>
      <c r="N216" s="15"/>
    </row>
    <row r="217" spans="11:14" ht="12.75">
      <c r="K217" s="14">
        <f t="shared" si="2"/>
        <v>0</v>
      </c>
      <c r="N217" s="15"/>
    </row>
    <row r="218" spans="11:14" ht="12.75">
      <c r="K218" s="14">
        <f t="shared" si="2"/>
        <v>0</v>
      </c>
      <c r="N218" s="15"/>
    </row>
    <row r="219" spans="11:14" ht="12.75">
      <c r="K219" s="14">
        <f t="shared" si="2"/>
        <v>0</v>
      </c>
      <c r="N219" s="15"/>
    </row>
    <row r="220" spans="11:14" ht="12.75">
      <c r="K220" s="14">
        <f t="shared" si="2"/>
        <v>0</v>
      </c>
      <c r="N220" s="15"/>
    </row>
    <row r="221" spans="11:14" ht="12.75">
      <c r="K221" s="14">
        <f t="shared" si="2"/>
        <v>0</v>
      </c>
      <c r="N221" s="15"/>
    </row>
    <row r="222" spans="11:14" ht="12.75">
      <c r="K222" s="14">
        <f t="shared" si="2"/>
        <v>0</v>
      </c>
      <c r="N222" s="15"/>
    </row>
    <row r="223" spans="11:14" ht="12.75">
      <c r="K223" s="14">
        <f t="shared" si="2"/>
        <v>0</v>
      </c>
      <c r="N223" s="15"/>
    </row>
    <row r="224" spans="11:14" ht="12.75">
      <c r="K224" s="14">
        <f t="shared" si="2"/>
        <v>0</v>
      </c>
      <c r="N224" s="15"/>
    </row>
    <row r="225" spans="11:14" ht="12.75">
      <c r="K225" s="14">
        <f t="shared" si="2"/>
        <v>0</v>
      </c>
      <c r="N225" s="15"/>
    </row>
    <row r="226" spans="11:14" ht="12.75">
      <c r="K226" s="14">
        <f t="shared" si="2"/>
        <v>0</v>
      </c>
      <c r="N226" s="15"/>
    </row>
    <row r="227" spans="11:14" ht="12.75">
      <c r="K227" s="14">
        <f t="shared" si="2"/>
        <v>0</v>
      </c>
      <c r="N227" s="15"/>
    </row>
    <row r="228" spans="11:14" ht="12.75">
      <c r="K228" s="14">
        <f t="shared" si="2"/>
        <v>0</v>
      </c>
      <c r="N228" s="15"/>
    </row>
    <row r="229" spans="11:14" ht="12.75">
      <c r="K229" s="14">
        <f t="shared" si="2"/>
        <v>0</v>
      </c>
      <c r="N229" s="15"/>
    </row>
    <row r="230" spans="11:14" ht="12.75">
      <c r="K230" s="14">
        <f t="shared" si="2"/>
        <v>0</v>
      </c>
      <c r="N230" s="15"/>
    </row>
    <row r="231" spans="11:14" ht="12.75">
      <c r="K231" s="14">
        <f t="shared" si="2"/>
        <v>0</v>
      </c>
      <c r="N231" s="15"/>
    </row>
    <row r="232" spans="11:14" ht="12.75">
      <c r="K232" s="14">
        <f t="shared" si="2"/>
        <v>0</v>
      </c>
      <c r="N232" s="15"/>
    </row>
    <row r="233" spans="11:14" ht="12.75">
      <c r="K233" s="14">
        <f t="shared" si="2"/>
        <v>0</v>
      </c>
      <c r="N233" s="15"/>
    </row>
    <row r="234" spans="11:14" ht="12.75">
      <c r="K234" s="14">
        <f t="shared" si="2"/>
        <v>0</v>
      </c>
      <c r="N234" s="15"/>
    </row>
    <row r="235" spans="11:14" ht="12.75">
      <c r="K235" s="14">
        <f t="shared" si="2"/>
        <v>0</v>
      </c>
      <c r="N235" s="15"/>
    </row>
    <row r="236" spans="11:14" ht="12.75">
      <c r="K236" s="14">
        <f t="shared" si="2"/>
        <v>0</v>
      </c>
      <c r="N236" s="15"/>
    </row>
    <row r="237" spans="11:14" ht="12.75">
      <c r="K237" s="14">
        <f t="shared" si="2"/>
        <v>0</v>
      </c>
      <c r="N237" s="15"/>
    </row>
    <row r="238" spans="11:14" ht="12.75">
      <c r="K238" s="14">
        <f t="shared" si="2"/>
        <v>0</v>
      </c>
      <c r="N238" s="15"/>
    </row>
    <row r="239" spans="11:14" ht="12.75">
      <c r="K239" s="14">
        <f t="shared" si="2"/>
        <v>0</v>
      </c>
      <c r="N239" s="15"/>
    </row>
    <row r="240" spans="11:14" ht="12.75">
      <c r="K240" s="14">
        <f t="shared" si="2"/>
        <v>0</v>
      </c>
      <c r="N240" s="15"/>
    </row>
    <row r="241" spans="11:14" ht="12.75">
      <c r="K241" s="14">
        <f t="shared" si="2"/>
        <v>0</v>
      </c>
      <c r="N241" s="15"/>
    </row>
    <row r="242" spans="11:14" ht="12.75">
      <c r="K242" s="14">
        <f t="shared" si="2"/>
        <v>0</v>
      </c>
      <c r="N242" s="15"/>
    </row>
    <row r="243" spans="11:14" ht="12.75">
      <c r="K243" s="14">
        <f t="shared" si="2"/>
        <v>0</v>
      </c>
      <c r="N243" s="15"/>
    </row>
    <row r="244" spans="11:14" ht="12.75">
      <c r="K244" s="14">
        <f t="shared" si="2"/>
        <v>0</v>
      </c>
      <c r="N244" s="15"/>
    </row>
    <row r="245" spans="11:14" ht="12.75">
      <c r="K245" s="14">
        <f t="shared" si="2"/>
        <v>0</v>
      </c>
      <c r="N245" s="15"/>
    </row>
    <row r="246" spans="11:14" ht="12.75">
      <c r="K246" s="14">
        <f t="shared" si="2"/>
        <v>0</v>
      </c>
      <c r="N246" s="15"/>
    </row>
    <row r="247" spans="11:14" ht="12.75">
      <c r="K247" s="14">
        <f t="shared" si="2"/>
        <v>0</v>
      </c>
      <c r="N247" s="15"/>
    </row>
    <row r="248" spans="11:14" ht="12.75">
      <c r="K248" s="14">
        <f t="shared" si="2"/>
        <v>0</v>
      </c>
      <c r="N248" s="15"/>
    </row>
    <row r="249" spans="11:14" ht="12.75">
      <c r="K249" s="14">
        <f t="shared" si="2"/>
        <v>0</v>
      </c>
      <c r="N249" s="15"/>
    </row>
    <row r="250" spans="11:14" ht="12.75">
      <c r="K250" s="14">
        <f t="shared" si="2"/>
        <v>0</v>
      </c>
      <c r="N250" s="15"/>
    </row>
    <row r="251" spans="11:14" ht="12.75">
      <c r="K251" s="14">
        <f t="shared" si="2"/>
        <v>0</v>
      </c>
      <c r="N251" s="15"/>
    </row>
    <row r="252" spans="11:14" ht="12.75">
      <c r="K252" s="14">
        <f t="shared" si="2"/>
        <v>0</v>
      </c>
      <c r="N252" s="15"/>
    </row>
    <row r="253" spans="11:14" ht="12.75">
      <c r="K253" s="14">
        <f t="shared" si="2"/>
        <v>0</v>
      </c>
      <c r="N253" s="15"/>
    </row>
    <row r="254" spans="11:14" ht="12.75">
      <c r="K254" s="14">
        <f t="shared" si="2"/>
        <v>0</v>
      </c>
      <c r="N254" s="15"/>
    </row>
    <row r="255" spans="11:14" ht="12.75">
      <c r="K255" s="14">
        <f t="shared" si="2"/>
        <v>0</v>
      </c>
      <c r="N255" s="15"/>
    </row>
    <row r="256" spans="11:14" ht="12.75">
      <c r="K256" s="14">
        <f t="shared" si="2"/>
        <v>0</v>
      </c>
      <c r="N256" s="15"/>
    </row>
    <row r="257" spans="11:14" ht="12.75">
      <c r="K257" s="14">
        <f t="shared" si="2"/>
        <v>0</v>
      </c>
      <c r="N257" s="15"/>
    </row>
    <row r="258" spans="11:14" ht="12.75">
      <c r="K258" s="14">
        <f aca="true" t="shared" si="3" ref="K258:K321">SUM(H258:J258)/3</f>
        <v>0</v>
      </c>
      <c r="N258" s="15"/>
    </row>
    <row r="259" spans="11:14" ht="12.75">
      <c r="K259" s="14">
        <f t="shared" si="3"/>
        <v>0</v>
      </c>
      <c r="N259" s="15"/>
    </row>
    <row r="260" spans="11:14" ht="12.75">
      <c r="K260" s="14">
        <f t="shared" si="3"/>
        <v>0</v>
      </c>
      <c r="N260" s="15"/>
    </row>
    <row r="261" spans="11:14" ht="12.75">
      <c r="K261" s="14">
        <f t="shared" si="3"/>
        <v>0</v>
      </c>
      <c r="N261" s="15"/>
    </row>
    <row r="262" spans="11:14" ht="12.75">
      <c r="K262" s="14">
        <f t="shared" si="3"/>
        <v>0</v>
      </c>
      <c r="N262" s="15"/>
    </row>
    <row r="263" spans="11:14" ht="12.75">
      <c r="K263" s="14">
        <f t="shared" si="3"/>
        <v>0</v>
      </c>
      <c r="N263" s="15"/>
    </row>
    <row r="264" spans="11:14" ht="12.75">
      <c r="K264" s="14">
        <f t="shared" si="3"/>
        <v>0</v>
      </c>
      <c r="N264" s="15"/>
    </row>
    <row r="265" spans="11:14" ht="12.75">
      <c r="K265" s="14">
        <f t="shared" si="3"/>
        <v>0</v>
      </c>
      <c r="N265" s="15"/>
    </row>
    <row r="266" spans="11:14" ht="12.75">
      <c r="K266" s="14">
        <f t="shared" si="3"/>
        <v>0</v>
      </c>
      <c r="N266" s="15"/>
    </row>
    <row r="267" spans="11:14" ht="12.75">
      <c r="K267" s="14">
        <f t="shared" si="3"/>
        <v>0</v>
      </c>
      <c r="N267" s="15"/>
    </row>
    <row r="268" spans="11:14" ht="12.75">
      <c r="K268" s="14">
        <f t="shared" si="3"/>
        <v>0</v>
      </c>
      <c r="N268" s="15"/>
    </row>
    <row r="269" spans="11:14" ht="12.75">
      <c r="K269" s="14">
        <f t="shared" si="3"/>
        <v>0</v>
      </c>
      <c r="N269" s="15"/>
    </row>
    <row r="270" spans="11:14" ht="12.75">
      <c r="K270" s="14">
        <f t="shared" si="3"/>
        <v>0</v>
      </c>
      <c r="N270" s="15"/>
    </row>
    <row r="271" spans="11:14" ht="12.75">
      <c r="K271" s="14">
        <f t="shared" si="3"/>
        <v>0</v>
      </c>
      <c r="N271" s="15"/>
    </row>
    <row r="272" spans="11:14" ht="12.75">
      <c r="K272" s="14">
        <f t="shared" si="3"/>
        <v>0</v>
      </c>
      <c r="N272" s="15"/>
    </row>
    <row r="273" spans="11:14" ht="12.75">
      <c r="K273" s="14">
        <f t="shared" si="3"/>
        <v>0</v>
      </c>
      <c r="N273" s="15"/>
    </row>
    <row r="274" spans="11:14" ht="12.75">
      <c r="K274" s="14">
        <f t="shared" si="3"/>
        <v>0</v>
      </c>
      <c r="N274" s="15"/>
    </row>
    <row r="275" spans="11:14" ht="12.75">
      <c r="K275" s="14">
        <f t="shared" si="3"/>
        <v>0</v>
      </c>
      <c r="N275" s="15"/>
    </row>
    <row r="276" spans="11:14" ht="12.75">
      <c r="K276" s="14">
        <f t="shared" si="3"/>
        <v>0</v>
      </c>
      <c r="N276" s="15"/>
    </row>
    <row r="277" spans="11:14" ht="12.75">
      <c r="K277" s="14">
        <f t="shared" si="3"/>
        <v>0</v>
      </c>
      <c r="N277" s="15"/>
    </row>
    <row r="278" spans="11:14" ht="12.75">
      <c r="K278" s="14">
        <f t="shared" si="3"/>
        <v>0</v>
      </c>
      <c r="N278" s="15"/>
    </row>
    <row r="279" spans="11:14" ht="12.75">
      <c r="K279" s="14">
        <f t="shared" si="3"/>
        <v>0</v>
      </c>
      <c r="N279" s="15"/>
    </row>
    <row r="280" spans="11:14" ht="12.75">
      <c r="K280" s="14">
        <f t="shared" si="3"/>
        <v>0</v>
      </c>
      <c r="N280" s="15"/>
    </row>
    <row r="281" spans="11:14" ht="12.75">
      <c r="K281" s="14">
        <f t="shared" si="3"/>
        <v>0</v>
      </c>
      <c r="N281" s="15"/>
    </row>
    <row r="282" spans="11:14" ht="12.75">
      <c r="K282" s="14">
        <f t="shared" si="3"/>
        <v>0</v>
      </c>
      <c r="N282" s="15"/>
    </row>
    <row r="283" spans="11:14" ht="12.75">
      <c r="K283" s="14">
        <f t="shared" si="3"/>
        <v>0</v>
      </c>
      <c r="N283" s="15"/>
    </row>
    <row r="284" spans="11:14" ht="12.75">
      <c r="K284" s="14">
        <f t="shared" si="3"/>
        <v>0</v>
      </c>
      <c r="N284" s="15"/>
    </row>
    <row r="285" spans="11:14" ht="12.75">
      <c r="K285" s="14">
        <f t="shared" si="3"/>
        <v>0</v>
      </c>
      <c r="N285" s="15"/>
    </row>
    <row r="286" spans="11:14" ht="12.75">
      <c r="K286" s="14">
        <f t="shared" si="3"/>
        <v>0</v>
      </c>
      <c r="N286" s="15"/>
    </row>
    <row r="287" spans="11:14" ht="12.75">
      <c r="K287" s="14">
        <f t="shared" si="3"/>
        <v>0</v>
      </c>
      <c r="N287" s="15"/>
    </row>
    <row r="288" spans="11:14" ht="12.75">
      <c r="K288" s="14">
        <f t="shared" si="3"/>
        <v>0</v>
      </c>
      <c r="N288" s="15"/>
    </row>
    <row r="289" spans="11:14" ht="12.75">
      <c r="K289" s="14">
        <f t="shared" si="3"/>
        <v>0</v>
      </c>
      <c r="N289" s="15"/>
    </row>
    <row r="290" spans="11:14" ht="12.75">
      <c r="K290" s="14">
        <f t="shared" si="3"/>
        <v>0</v>
      </c>
      <c r="N290" s="15"/>
    </row>
    <row r="291" spans="11:14" ht="12.75">
      <c r="K291" s="14">
        <f t="shared" si="3"/>
        <v>0</v>
      </c>
      <c r="N291" s="15"/>
    </row>
    <row r="292" spans="11:14" ht="12.75">
      <c r="K292" s="14">
        <f t="shared" si="3"/>
        <v>0</v>
      </c>
      <c r="N292" s="15"/>
    </row>
    <row r="293" spans="11:14" ht="12.75">
      <c r="K293" s="14">
        <f t="shared" si="3"/>
        <v>0</v>
      </c>
      <c r="N293" s="15"/>
    </row>
    <row r="294" spans="11:14" ht="12.75">
      <c r="K294" s="14">
        <f t="shared" si="3"/>
        <v>0</v>
      </c>
      <c r="N294" s="15"/>
    </row>
    <row r="295" spans="11:14" ht="12.75">
      <c r="K295" s="14">
        <f t="shared" si="3"/>
        <v>0</v>
      </c>
      <c r="N295" s="15"/>
    </row>
    <row r="296" spans="11:14" ht="12.75">
      <c r="K296" s="14">
        <f t="shared" si="3"/>
        <v>0</v>
      </c>
      <c r="N296" s="15"/>
    </row>
    <row r="297" spans="11:14" ht="12.75">
      <c r="K297" s="14">
        <f t="shared" si="3"/>
        <v>0</v>
      </c>
      <c r="N297" s="15"/>
    </row>
    <row r="298" spans="11:14" ht="12.75">
      <c r="K298" s="14">
        <f t="shared" si="3"/>
        <v>0</v>
      </c>
      <c r="N298" s="15"/>
    </row>
    <row r="299" spans="11:14" ht="12.75">
      <c r="K299" s="14">
        <f t="shared" si="3"/>
        <v>0</v>
      </c>
      <c r="N299" s="15"/>
    </row>
    <row r="300" spans="11:14" ht="12.75">
      <c r="K300" s="14">
        <f t="shared" si="3"/>
        <v>0</v>
      </c>
      <c r="N300" s="15"/>
    </row>
    <row r="301" spans="11:14" ht="12.75">
      <c r="K301" s="14">
        <f t="shared" si="3"/>
        <v>0</v>
      </c>
      <c r="N301" s="15"/>
    </row>
    <row r="302" spans="11:14" ht="12.75">
      <c r="K302" s="14">
        <f t="shared" si="3"/>
        <v>0</v>
      </c>
      <c r="N302" s="15"/>
    </row>
    <row r="303" spans="11:14" ht="12.75">
      <c r="K303" s="14">
        <f t="shared" si="3"/>
        <v>0</v>
      </c>
      <c r="N303" s="15"/>
    </row>
    <row r="304" spans="11:14" ht="12.75">
      <c r="K304" s="14">
        <f t="shared" si="3"/>
        <v>0</v>
      </c>
      <c r="N304" s="15"/>
    </row>
    <row r="305" spans="11:14" ht="12.75">
      <c r="K305" s="14">
        <f t="shared" si="3"/>
        <v>0</v>
      </c>
      <c r="N305" s="15"/>
    </row>
    <row r="306" spans="11:14" ht="12.75">
      <c r="K306" s="14">
        <f t="shared" si="3"/>
        <v>0</v>
      </c>
      <c r="N306" s="15"/>
    </row>
    <row r="307" spans="11:14" ht="12.75">
      <c r="K307" s="14">
        <f t="shared" si="3"/>
        <v>0</v>
      </c>
      <c r="N307" s="15"/>
    </row>
    <row r="308" spans="11:14" ht="12.75">
      <c r="K308" s="14">
        <f t="shared" si="3"/>
        <v>0</v>
      </c>
      <c r="N308" s="15"/>
    </row>
    <row r="309" spans="11:14" ht="12.75">
      <c r="K309" s="14">
        <f t="shared" si="3"/>
        <v>0</v>
      </c>
      <c r="N309" s="15"/>
    </row>
    <row r="310" spans="11:14" ht="12.75">
      <c r="K310" s="14">
        <f t="shared" si="3"/>
        <v>0</v>
      </c>
      <c r="N310" s="15"/>
    </row>
    <row r="311" spans="11:14" ht="12.75">
      <c r="K311" s="14">
        <f t="shared" si="3"/>
        <v>0</v>
      </c>
      <c r="N311" s="15"/>
    </row>
    <row r="312" spans="11:14" ht="12.75">
      <c r="K312" s="14">
        <f t="shared" si="3"/>
        <v>0</v>
      </c>
      <c r="N312" s="15"/>
    </row>
    <row r="313" spans="11:14" ht="12.75">
      <c r="K313" s="14">
        <f t="shared" si="3"/>
        <v>0</v>
      </c>
      <c r="N313" s="15"/>
    </row>
    <row r="314" spans="11:14" ht="12.75">
      <c r="K314" s="14">
        <f t="shared" si="3"/>
        <v>0</v>
      </c>
      <c r="N314" s="15"/>
    </row>
    <row r="315" spans="11:14" ht="12.75">
      <c r="K315" s="14">
        <f t="shared" si="3"/>
        <v>0</v>
      </c>
      <c r="N315" s="15"/>
    </row>
    <row r="316" spans="11:14" ht="12.75">
      <c r="K316" s="14">
        <f t="shared" si="3"/>
        <v>0</v>
      </c>
      <c r="N316" s="15"/>
    </row>
    <row r="317" spans="11:14" ht="12.75">
      <c r="K317" s="14">
        <f t="shared" si="3"/>
        <v>0</v>
      </c>
      <c r="N317" s="15"/>
    </row>
    <row r="318" spans="11:14" ht="12.75">
      <c r="K318" s="14">
        <f t="shared" si="3"/>
        <v>0</v>
      </c>
      <c r="N318" s="15"/>
    </row>
    <row r="319" spans="11:14" ht="12.75">
      <c r="K319" s="14">
        <f t="shared" si="3"/>
        <v>0</v>
      </c>
      <c r="N319" s="15"/>
    </row>
    <row r="320" spans="11:14" ht="12.75">
      <c r="K320" s="14">
        <f t="shared" si="3"/>
        <v>0</v>
      </c>
      <c r="N320" s="15"/>
    </row>
    <row r="321" spans="11:14" ht="12.75">
      <c r="K321" s="14">
        <f t="shared" si="3"/>
        <v>0</v>
      </c>
      <c r="N321" s="15"/>
    </row>
    <row r="322" spans="11:14" ht="12.75">
      <c r="K322" s="14">
        <f aca="true" t="shared" si="4" ref="K322:K385">SUM(H322:J322)/3</f>
        <v>0</v>
      </c>
      <c r="N322" s="15"/>
    </row>
    <row r="323" spans="11:14" ht="12.75">
      <c r="K323" s="14">
        <f t="shared" si="4"/>
        <v>0</v>
      </c>
      <c r="N323" s="15"/>
    </row>
    <row r="324" spans="11:14" ht="12.75">
      <c r="K324" s="14">
        <f t="shared" si="4"/>
        <v>0</v>
      </c>
      <c r="N324" s="15"/>
    </row>
    <row r="325" spans="11:14" ht="12.75">
      <c r="K325" s="14">
        <f t="shared" si="4"/>
        <v>0</v>
      </c>
      <c r="N325" s="15"/>
    </row>
    <row r="326" spans="11:14" ht="12.75">
      <c r="K326" s="14">
        <f t="shared" si="4"/>
        <v>0</v>
      </c>
      <c r="N326" s="15"/>
    </row>
    <row r="327" spans="11:14" ht="12.75">
      <c r="K327" s="14">
        <f t="shared" si="4"/>
        <v>0</v>
      </c>
      <c r="N327" s="15"/>
    </row>
    <row r="328" spans="11:14" ht="12.75">
      <c r="K328" s="14">
        <f t="shared" si="4"/>
        <v>0</v>
      </c>
      <c r="N328" s="15"/>
    </row>
    <row r="329" spans="11:14" ht="12.75">
      <c r="K329" s="14">
        <f t="shared" si="4"/>
        <v>0</v>
      </c>
      <c r="N329" s="15"/>
    </row>
    <row r="330" spans="11:14" ht="12.75">
      <c r="K330" s="14">
        <f t="shared" si="4"/>
        <v>0</v>
      </c>
      <c r="N330" s="15"/>
    </row>
    <row r="331" spans="11:14" ht="12.75">
      <c r="K331" s="14">
        <f t="shared" si="4"/>
        <v>0</v>
      </c>
      <c r="N331" s="15"/>
    </row>
    <row r="332" spans="11:14" ht="12.75">
      <c r="K332" s="14">
        <f t="shared" si="4"/>
        <v>0</v>
      </c>
      <c r="N332" s="15"/>
    </row>
    <row r="333" spans="11:14" ht="12.75">
      <c r="K333" s="14">
        <f t="shared" si="4"/>
        <v>0</v>
      </c>
      <c r="N333" s="15"/>
    </row>
    <row r="334" spans="11:14" ht="12.75">
      <c r="K334" s="14">
        <f t="shared" si="4"/>
        <v>0</v>
      </c>
      <c r="N334" s="15"/>
    </row>
    <row r="335" spans="11:14" ht="12.75">
      <c r="K335" s="14">
        <f t="shared" si="4"/>
        <v>0</v>
      </c>
      <c r="N335" s="15"/>
    </row>
    <row r="336" spans="11:14" ht="12.75">
      <c r="K336" s="14">
        <f t="shared" si="4"/>
        <v>0</v>
      </c>
      <c r="N336" s="15"/>
    </row>
    <row r="337" spans="11:14" ht="12.75">
      <c r="K337" s="14">
        <f t="shared" si="4"/>
        <v>0</v>
      </c>
      <c r="N337" s="15"/>
    </row>
    <row r="338" spans="11:14" ht="12.75">
      <c r="K338" s="14">
        <f t="shared" si="4"/>
        <v>0</v>
      </c>
      <c r="N338" s="15"/>
    </row>
    <row r="339" spans="11:14" ht="12.75">
      <c r="K339" s="14">
        <f t="shared" si="4"/>
        <v>0</v>
      </c>
      <c r="N339" s="15"/>
    </row>
    <row r="340" spans="11:14" ht="12.75">
      <c r="K340" s="14">
        <f t="shared" si="4"/>
        <v>0</v>
      </c>
      <c r="N340" s="15"/>
    </row>
    <row r="341" spans="11:14" ht="12.75">
      <c r="K341" s="14">
        <f t="shared" si="4"/>
        <v>0</v>
      </c>
      <c r="N341" s="15"/>
    </row>
    <row r="342" spans="11:14" ht="12.75">
      <c r="K342" s="14">
        <f t="shared" si="4"/>
        <v>0</v>
      </c>
      <c r="N342" s="15"/>
    </row>
    <row r="343" spans="11:14" ht="12.75">
      <c r="K343" s="14">
        <f t="shared" si="4"/>
        <v>0</v>
      </c>
      <c r="N343" s="15"/>
    </row>
    <row r="344" spans="11:14" ht="12.75">
      <c r="K344" s="14">
        <f t="shared" si="4"/>
        <v>0</v>
      </c>
      <c r="N344" s="15"/>
    </row>
    <row r="345" spans="11:14" ht="12.75">
      <c r="K345" s="14">
        <f t="shared" si="4"/>
        <v>0</v>
      </c>
      <c r="N345" s="15"/>
    </row>
    <row r="346" spans="11:14" ht="12.75">
      <c r="K346" s="14">
        <f t="shared" si="4"/>
        <v>0</v>
      </c>
      <c r="N346" s="15"/>
    </row>
    <row r="347" spans="11:14" ht="12.75">
      <c r="K347" s="14">
        <f t="shared" si="4"/>
        <v>0</v>
      </c>
      <c r="N347" s="15"/>
    </row>
    <row r="348" spans="11:14" ht="12.75">
      <c r="K348" s="14">
        <f t="shared" si="4"/>
        <v>0</v>
      </c>
      <c r="N348" s="15"/>
    </row>
    <row r="349" spans="11:14" ht="12.75">
      <c r="K349" s="14">
        <f t="shared" si="4"/>
        <v>0</v>
      </c>
      <c r="N349" s="15"/>
    </row>
    <row r="350" spans="11:14" ht="12.75">
      <c r="K350" s="14">
        <f t="shared" si="4"/>
        <v>0</v>
      </c>
      <c r="N350" s="15"/>
    </row>
    <row r="351" spans="11:14" ht="12.75">
      <c r="K351" s="14">
        <f t="shared" si="4"/>
        <v>0</v>
      </c>
      <c r="N351" s="15"/>
    </row>
    <row r="352" spans="11:14" ht="12.75">
      <c r="K352" s="14">
        <f t="shared" si="4"/>
        <v>0</v>
      </c>
      <c r="N352" s="15"/>
    </row>
    <row r="353" spans="11:14" ht="12.75">
      <c r="K353" s="14">
        <f t="shared" si="4"/>
        <v>0</v>
      </c>
      <c r="N353" s="15"/>
    </row>
    <row r="354" spans="11:14" ht="12.75">
      <c r="K354" s="14">
        <f t="shared" si="4"/>
        <v>0</v>
      </c>
      <c r="N354" s="15"/>
    </row>
    <row r="355" spans="11:14" ht="12.75">
      <c r="K355" s="14">
        <f t="shared" si="4"/>
        <v>0</v>
      </c>
      <c r="N355" s="15"/>
    </row>
    <row r="356" spans="11:14" ht="12.75">
      <c r="K356" s="14">
        <f t="shared" si="4"/>
        <v>0</v>
      </c>
      <c r="N356" s="15"/>
    </row>
    <row r="357" spans="11:14" ht="12.75">
      <c r="K357" s="14">
        <f t="shared" si="4"/>
        <v>0</v>
      </c>
      <c r="N357" s="15"/>
    </row>
    <row r="358" spans="11:14" ht="12.75">
      <c r="K358" s="14">
        <f t="shared" si="4"/>
        <v>0</v>
      </c>
      <c r="N358" s="15"/>
    </row>
    <row r="359" spans="11:14" ht="12.75">
      <c r="K359" s="14">
        <f t="shared" si="4"/>
        <v>0</v>
      </c>
      <c r="N359" s="15"/>
    </row>
    <row r="360" spans="11:14" ht="12.75">
      <c r="K360" s="14">
        <f t="shared" si="4"/>
        <v>0</v>
      </c>
      <c r="N360" s="15"/>
    </row>
    <row r="361" spans="11:14" ht="12.75">
      <c r="K361" s="14">
        <f t="shared" si="4"/>
        <v>0</v>
      </c>
      <c r="N361" s="15"/>
    </row>
    <row r="362" spans="11:14" ht="12.75">
      <c r="K362" s="14">
        <f t="shared" si="4"/>
        <v>0</v>
      </c>
      <c r="N362" s="15"/>
    </row>
    <row r="363" spans="11:14" ht="12.75">
      <c r="K363" s="14">
        <f t="shared" si="4"/>
        <v>0</v>
      </c>
      <c r="N363" s="15"/>
    </row>
    <row r="364" spans="11:14" ht="12.75">
      <c r="K364" s="14">
        <f t="shared" si="4"/>
        <v>0</v>
      </c>
      <c r="N364" s="15"/>
    </row>
    <row r="365" spans="11:14" ht="12.75">
      <c r="K365" s="14">
        <f t="shared" si="4"/>
        <v>0</v>
      </c>
      <c r="N365" s="15"/>
    </row>
    <row r="366" spans="11:14" ht="12.75">
      <c r="K366" s="14">
        <f t="shared" si="4"/>
        <v>0</v>
      </c>
      <c r="N366" s="15"/>
    </row>
    <row r="367" spans="11:14" ht="12.75">
      <c r="K367" s="14">
        <f t="shared" si="4"/>
        <v>0</v>
      </c>
      <c r="N367" s="15"/>
    </row>
    <row r="368" spans="11:14" ht="12.75">
      <c r="K368" s="14">
        <f t="shared" si="4"/>
        <v>0</v>
      </c>
      <c r="N368" s="15"/>
    </row>
    <row r="369" spans="11:14" ht="12.75">
      <c r="K369" s="14">
        <f t="shared" si="4"/>
        <v>0</v>
      </c>
      <c r="N369" s="15"/>
    </row>
    <row r="370" spans="11:14" ht="12.75">
      <c r="K370" s="14">
        <f t="shared" si="4"/>
        <v>0</v>
      </c>
      <c r="N370" s="15"/>
    </row>
    <row r="371" spans="11:14" ht="12.75">
      <c r="K371" s="14">
        <f t="shared" si="4"/>
        <v>0</v>
      </c>
      <c r="N371" s="15"/>
    </row>
    <row r="372" spans="11:14" ht="12.75">
      <c r="K372" s="14">
        <f t="shared" si="4"/>
        <v>0</v>
      </c>
      <c r="N372" s="15"/>
    </row>
    <row r="373" spans="11:14" ht="12.75">
      <c r="K373" s="14">
        <f t="shared" si="4"/>
        <v>0</v>
      </c>
      <c r="N373" s="15"/>
    </row>
    <row r="374" spans="11:14" ht="12.75">
      <c r="K374" s="14">
        <f t="shared" si="4"/>
        <v>0</v>
      </c>
      <c r="N374" s="15"/>
    </row>
    <row r="375" spans="11:14" ht="12.75">
      <c r="K375" s="14">
        <f t="shared" si="4"/>
        <v>0</v>
      </c>
      <c r="N375" s="15"/>
    </row>
    <row r="376" spans="11:14" ht="12.75">
      <c r="K376" s="14">
        <f t="shared" si="4"/>
        <v>0</v>
      </c>
      <c r="N376" s="15"/>
    </row>
    <row r="377" spans="11:14" ht="12.75">
      <c r="K377" s="14">
        <f t="shared" si="4"/>
        <v>0</v>
      </c>
      <c r="N377" s="15"/>
    </row>
    <row r="378" spans="11:14" ht="12.75">
      <c r="K378" s="14">
        <f t="shared" si="4"/>
        <v>0</v>
      </c>
      <c r="N378" s="15"/>
    </row>
    <row r="379" spans="11:14" ht="12.75">
      <c r="K379" s="14">
        <f t="shared" si="4"/>
        <v>0</v>
      </c>
      <c r="N379" s="15"/>
    </row>
    <row r="380" spans="11:14" ht="12.75">
      <c r="K380" s="14">
        <f t="shared" si="4"/>
        <v>0</v>
      </c>
      <c r="N380" s="15"/>
    </row>
    <row r="381" spans="11:14" ht="12.75">
      <c r="K381" s="14">
        <f t="shared" si="4"/>
        <v>0</v>
      </c>
      <c r="N381" s="15"/>
    </row>
    <row r="382" spans="11:14" ht="12.75">
      <c r="K382" s="14">
        <f t="shared" si="4"/>
        <v>0</v>
      </c>
      <c r="N382" s="15"/>
    </row>
    <row r="383" spans="11:14" ht="12.75">
      <c r="K383" s="14">
        <f t="shared" si="4"/>
        <v>0</v>
      </c>
      <c r="N383" s="15"/>
    </row>
    <row r="384" spans="11:14" ht="12.75">
      <c r="K384" s="14">
        <f t="shared" si="4"/>
        <v>0</v>
      </c>
      <c r="N384" s="15"/>
    </row>
    <row r="385" spans="11:14" ht="12.75">
      <c r="K385" s="14">
        <f t="shared" si="4"/>
        <v>0</v>
      </c>
      <c r="N385" s="15"/>
    </row>
    <row r="386" spans="11:14" ht="12.75">
      <c r="K386" s="14">
        <f aca="true" t="shared" si="5" ref="K386:K449">SUM(H386:J386)/3</f>
        <v>0</v>
      </c>
      <c r="N386" s="15"/>
    </row>
    <row r="387" spans="11:14" ht="12.75">
      <c r="K387" s="14">
        <f t="shared" si="5"/>
        <v>0</v>
      </c>
      <c r="N387" s="15"/>
    </row>
    <row r="388" spans="11:14" ht="12.75">
      <c r="K388" s="14">
        <f t="shared" si="5"/>
        <v>0</v>
      </c>
      <c r="N388" s="15"/>
    </row>
    <row r="389" spans="11:14" ht="12.75">
      <c r="K389" s="14">
        <f t="shared" si="5"/>
        <v>0</v>
      </c>
      <c r="N389" s="15"/>
    </row>
    <row r="390" spans="11:14" ht="12.75">
      <c r="K390" s="14">
        <f t="shared" si="5"/>
        <v>0</v>
      </c>
      <c r="N390" s="15"/>
    </row>
    <row r="391" spans="11:14" ht="12.75">
      <c r="K391" s="14">
        <f t="shared" si="5"/>
        <v>0</v>
      </c>
      <c r="N391" s="15"/>
    </row>
    <row r="392" spans="11:14" ht="12.75">
      <c r="K392" s="14">
        <f t="shared" si="5"/>
        <v>0</v>
      </c>
      <c r="N392" s="15"/>
    </row>
    <row r="393" spans="11:14" ht="12.75">
      <c r="K393" s="14">
        <f t="shared" si="5"/>
        <v>0</v>
      </c>
      <c r="N393" s="15"/>
    </row>
    <row r="394" spans="11:14" ht="12.75">
      <c r="K394" s="14">
        <f t="shared" si="5"/>
        <v>0</v>
      </c>
      <c r="N394" s="15"/>
    </row>
    <row r="395" spans="11:14" ht="12.75">
      <c r="K395" s="14">
        <f t="shared" si="5"/>
        <v>0</v>
      </c>
      <c r="N395" s="15"/>
    </row>
    <row r="396" spans="11:14" ht="12.75">
      <c r="K396" s="14">
        <f t="shared" si="5"/>
        <v>0</v>
      </c>
      <c r="N396" s="15"/>
    </row>
    <row r="397" spans="11:14" ht="12.75">
      <c r="K397" s="14">
        <f t="shared" si="5"/>
        <v>0</v>
      </c>
      <c r="N397" s="15"/>
    </row>
    <row r="398" spans="11:14" ht="12.75">
      <c r="K398" s="14">
        <f t="shared" si="5"/>
        <v>0</v>
      </c>
      <c r="N398" s="15"/>
    </row>
    <row r="399" spans="11:14" ht="12.75">
      <c r="K399" s="14">
        <f t="shared" si="5"/>
        <v>0</v>
      </c>
      <c r="N399" s="15"/>
    </row>
    <row r="400" spans="11:14" ht="12.75">
      <c r="K400" s="14">
        <f t="shared" si="5"/>
        <v>0</v>
      </c>
      <c r="N400" s="15"/>
    </row>
    <row r="401" spans="11:14" ht="12.75">
      <c r="K401" s="14">
        <f t="shared" si="5"/>
        <v>0</v>
      </c>
      <c r="N401" s="15"/>
    </row>
    <row r="402" spans="11:14" ht="12.75">
      <c r="K402" s="14">
        <f t="shared" si="5"/>
        <v>0</v>
      </c>
      <c r="N402" s="15"/>
    </row>
    <row r="403" spans="11:14" ht="12.75">
      <c r="K403" s="14">
        <f t="shared" si="5"/>
        <v>0</v>
      </c>
      <c r="N403" s="15"/>
    </row>
    <row r="404" spans="11:14" ht="12.75">
      <c r="K404" s="14">
        <f t="shared" si="5"/>
        <v>0</v>
      </c>
      <c r="N404" s="15"/>
    </row>
    <row r="405" spans="11:14" ht="12.75">
      <c r="K405" s="14">
        <f t="shared" si="5"/>
        <v>0</v>
      </c>
      <c r="N405" s="15"/>
    </row>
    <row r="406" spans="11:14" ht="12.75">
      <c r="K406" s="14">
        <f t="shared" si="5"/>
        <v>0</v>
      </c>
      <c r="N406" s="15"/>
    </row>
    <row r="407" spans="11:14" ht="12.75">
      <c r="K407" s="14">
        <f t="shared" si="5"/>
        <v>0</v>
      </c>
      <c r="N407" s="15"/>
    </row>
    <row r="408" spans="11:14" ht="12.75">
      <c r="K408" s="14">
        <f t="shared" si="5"/>
        <v>0</v>
      </c>
      <c r="N408" s="15"/>
    </row>
    <row r="409" spans="11:14" ht="12.75">
      <c r="K409" s="14">
        <f t="shared" si="5"/>
        <v>0</v>
      </c>
      <c r="N409" s="15"/>
    </row>
    <row r="410" spans="11:14" ht="12.75">
      <c r="K410" s="14">
        <f t="shared" si="5"/>
        <v>0</v>
      </c>
      <c r="N410" s="15"/>
    </row>
    <row r="411" spans="11:14" ht="12.75">
      <c r="K411" s="14">
        <f t="shared" si="5"/>
        <v>0</v>
      </c>
      <c r="N411" s="15"/>
    </row>
    <row r="412" spans="11:14" ht="12.75">
      <c r="K412" s="14">
        <f t="shared" si="5"/>
        <v>0</v>
      </c>
      <c r="N412" s="15"/>
    </row>
    <row r="413" spans="11:14" ht="12.75">
      <c r="K413" s="14">
        <f t="shared" si="5"/>
        <v>0</v>
      </c>
      <c r="N413" s="15"/>
    </row>
    <row r="414" spans="11:14" ht="12.75">
      <c r="K414" s="14">
        <f t="shared" si="5"/>
        <v>0</v>
      </c>
      <c r="N414" s="15"/>
    </row>
    <row r="415" spans="11:14" ht="12.75">
      <c r="K415" s="14">
        <f t="shared" si="5"/>
        <v>0</v>
      </c>
      <c r="N415" s="15"/>
    </row>
    <row r="416" spans="11:14" ht="12.75">
      <c r="K416" s="14">
        <f t="shared" si="5"/>
        <v>0</v>
      </c>
      <c r="N416" s="15"/>
    </row>
    <row r="417" spans="11:14" ht="12.75">
      <c r="K417" s="14">
        <f t="shared" si="5"/>
        <v>0</v>
      </c>
      <c r="N417" s="15"/>
    </row>
    <row r="418" spans="11:14" ht="12.75">
      <c r="K418" s="14">
        <f t="shared" si="5"/>
        <v>0</v>
      </c>
      <c r="N418" s="15"/>
    </row>
    <row r="419" spans="11:14" ht="12.75">
      <c r="K419" s="14">
        <f t="shared" si="5"/>
        <v>0</v>
      </c>
      <c r="N419" s="15"/>
    </row>
    <row r="420" spans="11:14" ht="12.75">
      <c r="K420" s="14">
        <f t="shared" si="5"/>
        <v>0</v>
      </c>
      <c r="N420" s="15"/>
    </row>
    <row r="421" spans="11:14" ht="12.75">
      <c r="K421" s="14">
        <f t="shared" si="5"/>
        <v>0</v>
      </c>
      <c r="N421" s="15"/>
    </row>
    <row r="422" spans="11:14" ht="12.75">
      <c r="K422" s="14">
        <f t="shared" si="5"/>
        <v>0</v>
      </c>
      <c r="N422" s="15"/>
    </row>
    <row r="423" spans="11:14" ht="12.75">
      <c r="K423" s="14">
        <f t="shared" si="5"/>
        <v>0</v>
      </c>
      <c r="N423" s="15"/>
    </row>
    <row r="424" spans="11:14" ht="12.75">
      <c r="K424" s="14">
        <f t="shared" si="5"/>
        <v>0</v>
      </c>
      <c r="N424" s="15"/>
    </row>
    <row r="425" spans="11:14" ht="12.75">
      <c r="K425" s="14">
        <f t="shared" si="5"/>
        <v>0</v>
      </c>
      <c r="N425" s="15"/>
    </row>
    <row r="426" spans="11:14" ht="12.75">
      <c r="K426" s="14">
        <f t="shared" si="5"/>
        <v>0</v>
      </c>
      <c r="N426" s="15"/>
    </row>
    <row r="427" spans="11:14" ht="12.75">
      <c r="K427" s="14">
        <f t="shared" si="5"/>
        <v>0</v>
      </c>
      <c r="N427" s="15"/>
    </row>
    <row r="428" spans="11:14" ht="12.75">
      <c r="K428" s="14">
        <f t="shared" si="5"/>
        <v>0</v>
      </c>
      <c r="N428" s="15"/>
    </row>
    <row r="429" spans="11:14" ht="12.75">
      <c r="K429" s="14">
        <f t="shared" si="5"/>
        <v>0</v>
      </c>
      <c r="N429" s="15"/>
    </row>
    <row r="430" spans="11:14" ht="12.75">
      <c r="K430" s="14">
        <f t="shared" si="5"/>
        <v>0</v>
      </c>
      <c r="N430" s="15"/>
    </row>
    <row r="431" spans="11:14" ht="12.75">
      <c r="K431" s="14">
        <f t="shared" si="5"/>
        <v>0</v>
      </c>
      <c r="N431" s="15"/>
    </row>
    <row r="432" spans="11:14" ht="12.75">
      <c r="K432" s="14">
        <f t="shared" si="5"/>
        <v>0</v>
      </c>
      <c r="N432" s="15"/>
    </row>
    <row r="433" spans="11:14" ht="12.75">
      <c r="K433" s="14">
        <f t="shared" si="5"/>
        <v>0</v>
      </c>
      <c r="N433" s="15"/>
    </row>
    <row r="434" spans="11:14" ht="12.75">
      <c r="K434" s="14">
        <f t="shared" si="5"/>
        <v>0</v>
      </c>
      <c r="N434" s="15"/>
    </row>
    <row r="435" spans="11:14" ht="12.75">
      <c r="K435" s="14">
        <f t="shared" si="5"/>
        <v>0</v>
      </c>
      <c r="N435" s="15"/>
    </row>
    <row r="436" spans="11:14" ht="12.75">
      <c r="K436" s="14">
        <f t="shared" si="5"/>
        <v>0</v>
      </c>
      <c r="N436" s="15"/>
    </row>
    <row r="437" spans="11:14" ht="12.75">
      <c r="K437" s="14">
        <f t="shared" si="5"/>
        <v>0</v>
      </c>
      <c r="N437" s="15"/>
    </row>
    <row r="438" spans="11:14" ht="12.75">
      <c r="K438" s="14">
        <f t="shared" si="5"/>
        <v>0</v>
      </c>
      <c r="N438" s="15"/>
    </row>
    <row r="439" spans="11:14" ht="12.75">
      <c r="K439" s="14">
        <f t="shared" si="5"/>
        <v>0</v>
      </c>
      <c r="N439" s="15"/>
    </row>
    <row r="440" spans="11:14" ht="12.75">
      <c r="K440" s="14">
        <f t="shared" si="5"/>
        <v>0</v>
      </c>
      <c r="N440" s="15"/>
    </row>
    <row r="441" spans="11:14" ht="12.75">
      <c r="K441" s="14">
        <f t="shared" si="5"/>
        <v>0</v>
      </c>
      <c r="N441" s="15"/>
    </row>
    <row r="442" spans="11:14" ht="12.75">
      <c r="K442" s="14">
        <f t="shared" si="5"/>
        <v>0</v>
      </c>
      <c r="N442" s="15"/>
    </row>
    <row r="443" spans="11:14" ht="12.75">
      <c r="K443" s="14">
        <f t="shared" si="5"/>
        <v>0</v>
      </c>
      <c r="N443" s="15"/>
    </row>
    <row r="444" spans="11:14" ht="12.75">
      <c r="K444" s="14">
        <f t="shared" si="5"/>
        <v>0</v>
      </c>
      <c r="N444" s="15"/>
    </row>
    <row r="445" spans="11:14" ht="12.75">
      <c r="K445" s="14">
        <f t="shared" si="5"/>
        <v>0</v>
      </c>
      <c r="N445" s="15"/>
    </row>
    <row r="446" spans="11:14" ht="12.75">
      <c r="K446" s="14">
        <f t="shared" si="5"/>
        <v>0</v>
      </c>
      <c r="N446" s="15"/>
    </row>
    <row r="447" spans="11:14" ht="12.75">
      <c r="K447" s="14">
        <f t="shared" si="5"/>
        <v>0</v>
      </c>
      <c r="N447" s="15"/>
    </row>
    <row r="448" spans="11:14" ht="12.75">
      <c r="K448" s="14">
        <f t="shared" si="5"/>
        <v>0</v>
      </c>
      <c r="N448" s="15"/>
    </row>
    <row r="449" spans="11:14" ht="12.75">
      <c r="K449" s="14">
        <f t="shared" si="5"/>
        <v>0</v>
      </c>
      <c r="N449" s="15"/>
    </row>
    <row r="450" spans="11:14" ht="12.75">
      <c r="K450" s="14">
        <f aca="true" t="shared" si="6" ref="K450:K513">SUM(H450:J450)/3</f>
        <v>0</v>
      </c>
      <c r="N450" s="15"/>
    </row>
    <row r="451" spans="11:14" ht="12.75">
      <c r="K451" s="14">
        <f t="shared" si="6"/>
        <v>0</v>
      </c>
      <c r="N451" s="15"/>
    </row>
    <row r="452" spans="11:14" ht="12.75">
      <c r="K452" s="14">
        <f t="shared" si="6"/>
        <v>0</v>
      </c>
      <c r="N452" s="15"/>
    </row>
    <row r="453" spans="11:14" ht="12.75">
      <c r="K453" s="14">
        <f t="shared" si="6"/>
        <v>0</v>
      </c>
      <c r="N453" s="15"/>
    </row>
    <row r="454" spans="11:14" ht="12.75">
      <c r="K454" s="14">
        <f t="shared" si="6"/>
        <v>0</v>
      </c>
      <c r="N454" s="15"/>
    </row>
    <row r="455" spans="11:14" ht="12.75">
      <c r="K455" s="14">
        <f t="shared" si="6"/>
        <v>0</v>
      </c>
      <c r="N455" s="15"/>
    </row>
    <row r="456" spans="11:14" ht="12.75">
      <c r="K456" s="14">
        <f t="shared" si="6"/>
        <v>0</v>
      </c>
      <c r="N456" s="15"/>
    </row>
    <row r="457" spans="11:14" ht="12.75">
      <c r="K457" s="14">
        <f t="shared" si="6"/>
        <v>0</v>
      </c>
      <c r="N457" s="15"/>
    </row>
    <row r="458" spans="11:14" ht="12.75">
      <c r="K458" s="14">
        <f t="shared" si="6"/>
        <v>0</v>
      </c>
      <c r="N458" s="15"/>
    </row>
    <row r="459" spans="11:14" ht="12.75">
      <c r="K459" s="14">
        <f t="shared" si="6"/>
        <v>0</v>
      </c>
      <c r="N459" s="15"/>
    </row>
    <row r="460" spans="11:14" ht="12.75">
      <c r="K460" s="14">
        <f t="shared" si="6"/>
        <v>0</v>
      </c>
      <c r="N460" s="15"/>
    </row>
    <row r="461" spans="11:14" ht="12.75">
      <c r="K461" s="14">
        <f t="shared" si="6"/>
        <v>0</v>
      </c>
      <c r="N461" s="15"/>
    </row>
    <row r="462" spans="11:14" ht="12.75">
      <c r="K462" s="14">
        <f t="shared" si="6"/>
        <v>0</v>
      </c>
      <c r="N462" s="15"/>
    </row>
    <row r="463" spans="11:14" ht="12.75">
      <c r="K463" s="14">
        <f t="shared" si="6"/>
        <v>0</v>
      </c>
      <c r="N463" s="15"/>
    </row>
    <row r="464" spans="11:14" ht="12.75">
      <c r="K464" s="14">
        <f t="shared" si="6"/>
        <v>0</v>
      </c>
      <c r="N464" s="15"/>
    </row>
    <row r="465" spans="11:14" ht="12.75">
      <c r="K465" s="14">
        <f t="shared" si="6"/>
        <v>0</v>
      </c>
      <c r="N465" s="15"/>
    </row>
    <row r="466" spans="11:14" ht="12.75">
      <c r="K466" s="14">
        <f t="shared" si="6"/>
        <v>0</v>
      </c>
      <c r="N466" s="15"/>
    </row>
    <row r="467" spans="11:14" ht="12.75">
      <c r="K467" s="14">
        <f t="shared" si="6"/>
        <v>0</v>
      </c>
      <c r="N467" s="15"/>
    </row>
    <row r="468" spans="11:14" ht="12.75">
      <c r="K468" s="14">
        <f t="shared" si="6"/>
        <v>0</v>
      </c>
      <c r="N468" s="15"/>
    </row>
    <row r="469" spans="11:14" ht="12.75">
      <c r="K469" s="14">
        <f t="shared" si="6"/>
        <v>0</v>
      </c>
      <c r="N469" s="15"/>
    </row>
    <row r="470" spans="11:14" ht="12.75">
      <c r="K470" s="14">
        <f t="shared" si="6"/>
        <v>0</v>
      </c>
      <c r="N470" s="15"/>
    </row>
    <row r="471" spans="11:14" ht="12.75">
      <c r="K471" s="14">
        <f t="shared" si="6"/>
        <v>0</v>
      </c>
      <c r="N471" s="15"/>
    </row>
    <row r="472" spans="11:14" ht="12.75">
      <c r="K472" s="14">
        <f t="shared" si="6"/>
        <v>0</v>
      </c>
      <c r="N472" s="15"/>
    </row>
    <row r="473" spans="11:14" ht="12.75">
      <c r="K473" s="14">
        <f t="shared" si="6"/>
        <v>0</v>
      </c>
      <c r="N473" s="15"/>
    </row>
    <row r="474" spans="11:14" ht="12.75">
      <c r="K474" s="14">
        <f t="shared" si="6"/>
        <v>0</v>
      </c>
      <c r="N474" s="15"/>
    </row>
    <row r="475" spans="11:14" ht="12.75">
      <c r="K475" s="14">
        <f t="shared" si="6"/>
        <v>0</v>
      </c>
      <c r="N475" s="15"/>
    </row>
    <row r="476" spans="11:14" ht="12.75">
      <c r="K476" s="14">
        <f t="shared" si="6"/>
        <v>0</v>
      </c>
      <c r="N476" s="15"/>
    </row>
    <row r="477" spans="11:14" ht="12.75">
      <c r="K477" s="14">
        <f t="shared" si="6"/>
        <v>0</v>
      </c>
      <c r="N477" s="15"/>
    </row>
    <row r="478" spans="11:14" ht="12.75">
      <c r="K478" s="14">
        <f t="shared" si="6"/>
        <v>0</v>
      </c>
      <c r="N478" s="15"/>
    </row>
    <row r="479" spans="11:14" ht="12.75">
      <c r="K479" s="14">
        <f t="shared" si="6"/>
        <v>0</v>
      </c>
      <c r="N479" s="15"/>
    </row>
    <row r="480" spans="11:14" ht="12.75">
      <c r="K480" s="14">
        <f t="shared" si="6"/>
        <v>0</v>
      </c>
      <c r="N480" s="15"/>
    </row>
    <row r="481" spans="11:14" ht="12.75">
      <c r="K481" s="14">
        <f t="shared" si="6"/>
        <v>0</v>
      </c>
      <c r="N481" s="15"/>
    </row>
    <row r="482" spans="11:14" ht="12.75">
      <c r="K482" s="14">
        <f t="shared" si="6"/>
        <v>0</v>
      </c>
      <c r="N482" s="15"/>
    </row>
    <row r="483" spans="11:14" ht="12.75">
      <c r="K483" s="14">
        <f t="shared" si="6"/>
        <v>0</v>
      </c>
      <c r="N483" s="15"/>
    </row>
    <row r="484" spans="11:14" ht="12.75">
      <c r="K484" s="14">
        <f t="shared" si="6"/>
        <v>0</v>
      </c>
      <c r="N484" s="15"/>
    </row>
    <row r="485" spans="11:14" ht="12.75">
      <c r="K485" s="14">
        <f t="shared" si="6"/>
        <v>0</v>
      </c>
      <c r="N485" s="15"/>
    </row>
    <row r="486" spans="11:14" ht="12.75">
      <c r="K486" s="14">
        <f t="shared" si="6"/>
        <v>0</v>
      </c>
      <c r="N486" s="15"/>
    </row>
    <row r="487" spans="11:14" ht="12.75">
      <c r="K487" s="14">
        <f t="shared" si="6"/>
        <v>0</v>
      </c>
      <c r="N487" s="15"/>
    </row>
    <row r="488" spans="11:14" ht="12.75">
      <c r="K488" s="14">
        <f t="shared" si="6"/>
        <v>0</v>
      </c>
      <c r="N488" s="15"/>
    </row>
    <row r="489" spans="11:14" ht="12.75">
      <c r="K489" s="14">
        <f t="shared" si="6"/>
        <v>0</v>
      </c>
      <c r="N489" s="15"/>
    </row>
    <row r="490" spans="11:14" ht="12.75">
      <c r="K490" s="14">
        <f t="shared" si="6"/>
        <v>0</v>
      </c>
      <c r="N490" s="15"/>
    </row>
    <row r="491" spans="11:14" ht="12.75">
      <c r="K491" s="14">
        <f t="shared" si="6"/>
        <v>0</v>
      </c>
      <c r="N491" s="15"/>
    </row>
    <row r="492" spans="11:14" ht="12.75">
      <c r="K492" s="14">
        <f t="shared" si="6"/>
        <v>0</v>
      </c>
      <c r="N492" s="15"/>
    </row>
    <row r="493" spans="11:14" ht="12.75">
      <c r="K493" s="14">
        <f t="shared" si="6"/>
        <v>0</v>
      </c>
      <c r="N493" s="15"/>
    </row>
    <row r="494" spans="11:14" ht="12.75">
      <c r="K494" s="14">
        <f t="shared" si="6"/>
        <v>0</v>
      </c>
      <c r="N494" s="15"/>
    </row>
    <row r="495" spans="11:14" ht="12.75">
      <c r="K495" s="14">
        <f t="shared" si="6"/>
        <v>0</v>
      </c>
      <c r="N495" s="15"/>
    </row>
    <row r="496" spans="11:14" ht="12.75">
      <c r="K496" s="14">
        <f t="shared" si="6"/>
        <v>0</v>
      </c>
      <c r="N496" s="15"/>
    </row>
    <row r="497" spans="11:14" ht="12.75">
      <c r="K497" s="14">
        <f t="shared" si="6"/>
        <v>0</v>
      </c>
      <c r="N497" s="15"/>
    </row>
    <row r="498" spans="11:14" ht="12.75">
      <c r="K498" s="14">
        <f t="shared" si="6"/>
        <v>0</v>
      </c>
      <c r="N498" s="15"/>
    </row>
    <row r="499" spans="11:14" ht="12.75">
      <c r="K499" s="14">
        <f t="shared" si="6"/>
        <v>0</v>
      </c>
      <c r="N499" s="15"/>
    </row>
    <row r="500" spans="11:14" ht="12.75">
      <c r="K500" s="14">
        <f t="shared" si="6"/>
        <v>0</v>
      </c>
      <c r="N500" s="15"/>
    </row>
    <row r="501" spans="11:14" ht="12.75">
      <c r="K501" s="14">
        <f t="shared" si="6"/>
        <v>0</v>
      </c>
      <c r="N501" s="15"/>
    </row>
    <row r="502" spans="11:14" ht="12.75">
      <c r="K502" s="14">
        <f t="shared" si="6"/>
        <v>0</v>
      </c>
      <c r="N502" s="15"/>
    </row>
    <row r="503" spans="11:14" ht="12.75">
      <c r="K503" s="14">
        <f t="shared" si="6"/>
        <v>0</v>
      </c>
      <c r="N503" s="15"/>
    </row>
    <row r="504" spans="11:14" ht="12.75">
      <c r="K504" s="14">
        <f t="shared" si="6"/>
        <v>0</v>
      </c>
      <c r="N504" s="15"/>
    </row>
    <row r="505" spans="11:14" ht="12.75">
      <c r="K505" s="14">
        <f t="shared" si="6"/>
        <v>0</v>
      </c>
      <c r="N505" s="15"/>
    </row>
    <row r="506" spans="11:14" ht="12.75">
      <c r="K506" s="14">
        <f t="shared" si="6"/>
        <v>0</v>
      </c>
      <c r="N506" s="15"/>
    </row>
    <row r="507" spans="11:14" ht="12.75">
      <c r="K507" s="14">
        <f t="shared" si="6"/>
        <v>0</v>
      </c>
      <c r="N507" s="15"/>
    </row>
    <row r="508" spans="11:14" ht="12.75">
      <c r="K508" s="14">
        <f t="shared" si="6"/>
        <v>0</v>
      </c>
      <c r="N508" s="15"/>
    </row>
    <row r="509" spans="11:14" ht="12.75">
      <c r="K509" s="14">
        <f t="shared" si="6"/>
        <v>0</v>
      </c>
      <c r="N509" s="15"/>
    </row>
    <row r="510" spans="11:14" ht="12.75">
      <c r="K510" s="14">
        <f t="shared" si="6"/>
        <v>0</v>
      </c>
      <c r="N510" s="15"/>
    </row>
    <row r="511" spans="11:14" ht="12.75">
      <c r="K511" s="14">
        <f t="shared" si="6"/>
        <v>0</v>
      </c>
      <c r="N511" s="15"/>
    </row>
    <row r="512" spans="11:14" ht="12.75">
      <c r="K512" s="14">
        <f t="shared" si="6"/>
        <v>0</v>
      </c>
      <c r="N512" s="15"/>
    </row>
    <row r="513" spans="11:14" ht="12.75">
      <c r="K513" s="14">
        <f t="shared" si="6"/>
        <v>0</v>
      </c>
      <c r="N513" s="15"/>
    </row>
    <row r="514" spans="11:14" ht="12.75">
      <c r="K514" s="14">
        <f aca="true" t="shared" si="7" ref="K514:K577">SUM(H514:J514)/3</f>
        <v>0</v>
      </c>
      <c r="N514" s="15"/>
    </row>
    <row r="515" spans="11:14" ht="12.75">
      <c r="K515" s="14">
        <f t="shared" si="7"/>
        <v>0</v>
      </c>
      <c r="N515" s="15"/>
    </row>
    <row r="516" spans="11:14" ht="12.75">
      <c r="K516" s="14">
        <f t="shared" si="7"/>
        <v>0</v>
      </c>
      <c r="N516" s="15"/>
    </row>
    <row r="517" spans="11:14" ht="12.75">
      <c r="K517" s="14">
        <f t="shared" si="7"/>
        <v>0</v>
      </c>
      <c r="N517" s="15"/>
    </row>
    <row r="518" spans="11:14" ht="12.75">
      <c r="K518" s="14">
        <f t="shared" si="7"/>
        <v>0</v>
      </c>
      <c r="N518" s="15"/>
    </row>
    <row r="519" spans="11:14" ht="12.75">
      <c r="K519" s="14">
        <f t="shared" si="7"/>
        <v>0</v>
      </c>
      <c r="N519" s="15"/>
    </row>
    <row r="520" spans="11:14" ht="12.75">
      <c r="K520" s="14">
        <f t="shared" si="7"/>
        <v>0</v>
      </c>
      <c r="N520" s="15"/>
    </row>
    <row r="521" spans="11:14" ht="12.75">
      <c r="K521" s="14">
        <f t="shared" si="7"/>
        <v>0</v>
      </c>
      <c r="N521" s="15"/>
    </row>
    <row r="522" spans="11:14" ht="12.75">
      <c r="K522" s="14">
        <f t="shared" si="7"/>
        <v>0</v>
      </c>
      <c r="N522" s="15"/>
    </row>
    <row r="523" spans="11:14" ht="12.75">
      <c r="K523" s="14">
        <f t="shared" si="7"/>
        <v>0</v>
      </c>
      <c r="N523" s="15"/>
    </row>
    <row r="524" spans="11:14" ht="12.75">
      <c r="K524" s="14">
        <f t="shared" si="7"/>
        <v>0</v>
      </c>
      <c r="N524" s="15"/>
    </row>
    <row r="525" spans="11:14" ht="12.75">
      <c r="K525" s="14">
        <f t="shared" si="7"/>
        <v>0</v>
      </c>
      <c r="N525" s="15"/>
    </row>
    <row r="526" spans="11:14" ht="12.75">
      <c r="K526" s="14">
        <f t="shared" si="7"/>
        <v>0</v>
      </c>
      <c r="N526" s="15"/>
    </row>
    <row r="527" spans="11:14" ht="12.75">
      <c r="K527" s="14">
        <f t="shared" si="7"/>
        <v>0</v>
      </c>
      <c r="N527" s="15"/>
    </row>
    <row r="528" spans="11:14" ht="12.75">
      <c r="K528" s="14">
        <f t="shared" si="7"/>
        <v>0</v>
      </c>
      <c r="N528" s="15"/>
    </row>
    <row r="529" spans="11:14" ht="12.75">
      <c r="K529" s="14">
        <f t="shared" si="7"/>
        <v>0</v>
      </c>
      <c r="N529" s="15"/>
    </row>
    <row r="530" spans="11:14" ht="12.75">
      <c r="K530" s="14">
        <f t="shared" si="7"/>
        <v>0</v>
      </c>
      <c r="N530" s="15"/>
    </row>
    <row r="531" spans="11:14" ht="12.75">
      <c r="K531" s="14">
        <f t="shared" si="7"/>
        <v>0</v>
      </c>
      <c r="N531" s="15"/>
    </row>
    <row r="532" spans="11:14" ht="12.75">
      <c r="K532" s="14">
        <f t="shared" si="7"/>
        <v>0</v>
      </c>
      <c r="N532" s="15"/>
    </row>
    <row r="533" spans="11:14" ht="12.75">
      <c r="K533" s="14">
        <f t="shared" si="7"/>
        <v>0</v>
      </c>
      <c r="N533" s="15"/>
    </row>
    <row r="534" spans="11:14" ht="12.75">
      <c r="K534" s="14">
        <f t="shared" si="7"/>
        <v>0</v>
      </c>
      <c r="N534" s="15"/>
    </row>
    <row r="535" spans="11:14" ht="12.75">
      <c r="K535" s="14">
        <f t="shared" si="7"/>
        <v>0</v>
      </c>
      <c r="N535" s="15"/>
    </row>
    <row r="536" spans="11:14" ht="12.75">
      <c r="K536" s="14">
        <f t="shared" si="7"/>
        <v>0</v>
      </c>
      <c r="N536" s="15"/>
    </row>
    <row r="537" spans="11:14" ht="12.75">
      <c r="K537" s="14">
        <f t="shared" si="7"/>
        <v>0</v>
      </c>
      <c r="N537" s="15"/>
    </row>
    <row r="538" spans="11:14" ht="12.75">
      <c r="K538" s="14">
        <f t="shared" si="7"/>
        <v>0</v>
      </c>
      <c r="N538" s="15"/>
    </row>
    <row r="539" spans="11:14" ht="12.75">
      <c r="K539" s="14">
        <f t="shared" si="7"/>
        <v>0</v>
      </c>
      <c r="N539" s="15"/>
    </row>
    <row r="540" spans="11:14" ht="12.75">
      <c r="K540" s="14">
        <f t="shared" si="7"/>
        <v>0</v>
      </c>
      <c r="N540" s="15"/>
    </row>
    <row r="541" spans="11:14" ht="12.75">
      <c r="K541" s="14">
        <f t="shared" si="7"/>
        <v>0</v>
      </c>
      <c r="N541" s="15"/>
    </row>
    <row r="542" spans="11:14" ht="12.75">
      <c r="K542" s="14">
        <f t="shared" si="7"/>
        <v>0</v>
      </c>
      <c r="N542" s="15"/>
    </row>
    <row r="543" spans="11:14" ht="12.75">
      <c r="K543" s="14">
        <f t="shared" si="7"/>
        <v>0</v>
      </c>
      <c r="N543" s="15"/>
    </row>
    <row r="544" spans="11:14" ht="12.75">
      <c r="K544" s="14">
        <f t="shared" si="7"/>
        <v>0</v>
      </c>
      <c r="N544" s="15"/>
    </row>
    <row r="545" spans="11:14" ht="12.75">
      <c r="K545" s="14">
        <f t="shared" si="7"/>
        <v>0</v>
      </c>
      <c r="N545" s="15"/>
    </row>
    <row r="546" spans="11:14" ht="12.75">
      <c r="K546" s="14">
        <f t="shared" si="7"/>
        <v>0</v>
      </c>
      <c r="N546" s="15"/>
    </row>
    <row r="547" spans="11:14" ht="12.75">
      <c r="K547" s="14">
        <f t="shared" si="7"/>
        <v>0</v>
      </c>
      <c r="N547" s="15"/>
    </row>
    <row r="548" spans="11:14" ht="12.75">
      <c r="K548" s="14">
        <f t="shared" si="7"/>
        <v>0</v>
      </c>
      <c r="N548" s="15"/>
    </row>
    <row r="549" spans="11:14" ht="12.75">
      <c r="K549" s="14">
        <f t="shared" si="7"/>
        <v>0</v>
      </c>
      <c r="N549" s="15"/>
    </row>
    <row r="550" spans="11:14" ht="12.75">
      <c r="K550" s="14">
        <f t="shared" si="7"/>
        <v>0</v>
      </c>
      <c r="N550" s="15"/>
    </row>
    <row r="551" spans="11:14" ht="12.75">
      <c r="K551" s="14">
        <f t="shared" si="7"/>
        <v>0</v>
      </c>
      <c r="N551" s="15"/>
    </row>
    <row r="552" spans="11:14" ht="12.75">
      <c r="K552" s="14">
        <f t="shared" si="7"/>
        <v>0</v>
      </c>
      <c r="N552" s="15"/>
    </row>
    <row r="553" spans="11:14" ht="12.75">
      <c r="K553" s="14">
        <f t="shared" si="7"/>
        <v>0</v>
      </c>
      <c r="N553" s="15"/>
    </row>
    <row r="554" spans="11:14" ht="12.75">
      <c r="K554" s="14">
        <f t="shared" si="7"/>
        <v>0</v>
      </c>
      <c r="N554" s="15"/>
    </row>
    <row r="555" spans="11:14" ht="12.75">
      <c r="K555" s="14">
        <f t="shared" si="7"/>
        <v>0</v>
      </c>
      <c r="N555" s="15"/>
    </row>
    <row r="556" spans="11:14" ht="12.75">
      <c r="K556" s="14">
        <f t="shared" si="7"/>
        <v>0</v>
      </c>
      <c r="N556" s="15"/>
    </row>
    <row r="557" spans="11:14" ht="12.75">
      <c r="K557" s="14">
        <f t="shared" si="7"/>
        <v>0</v>
      </c>
      <c r="N557" s="15"/>
    </row>
    <row r="558" spans="11:14" ht="12.75">
      <c r="K558" s="14">
        <f t="shared" si="7"/>
        <v>0</v>
      </c>
      <c r="N558" s="15"/>
    </row>
    <row r="559" spans="11:14" ht="12.75">
      <c r="K559" s="14">
        <f t="shared" si="7"/>
        <v>0</v>
      </c>
      <c r="N559" s="15"/>
    </row>
    <row r="560" spans="11:14" ht="12.75">
      <c r="K560" s="14">
        <f t="shared" si="7"/>
        <v>0</v>
      </c>
      <c r="N560" s="15"/>
    </row>
    <row r="561" spans="11:14" ht="12.75">
      <c r="K561" s="14">
        <f t="shared" si="7"/>
        <v>0</v>
      </c>
      <c r="N561" s="15"/>
    </row>
    <row r="562" spans="11:14" ht="12.75">
      <c r="K562" s="14">
        <f t="shared" si="7"/>
        <v>0</v>
      </c>
      <c r="N562" s="15"/>
    </row>
    <row r="563" spans="11:14" ht="12.75">
      <c r="K563" s="14">
        <f t="shared" si="7"/>
        <v>0</v>
      </c>
      <c r="N563" s="15"/>
    </row>
    <row r="564" spans="11:14" ht="12.75">
      <c r="K564" s="14">
        <f t="shared" si="7"/>
        <v>0</v>
      </c>
      <c r="N564" s="15"/>
    </row>
    <row r="565" spans="11:14" ht="12.75">
      <c r="K565" s="14">
        <f t="shared" si="7"/>
        <v>0</v>
      </c>
      <c r="N565" s="15"/>
    </row>
    <row r="566" spans="11:14" ht="12.75">
      <c r="K566" s="14">
        <f t="shared" si="7"/>
        <v>0</v>
      </c>
      <c r="N566" s="15"/>
    </row>
    <row r="567" spans="11:14" ht="12.75">
      <c r="K567" s="14">
        <f t="shared" si="7"/>
        <v>0</v>
      </c>
      <c r="N567" s="15"/>
    </row>
    <row r="568" spans="11:14" ht="12.75">
      <c r="K568" s="14">
        <f t="shared" si="7"/>
        <v>0</v>
      </c>
      <c r="N568" s="15"/>
    </row>
    <row r="569" spans="11:14" ht="12.75">
      <c r="K569" s="14">
        <f t="shared" si="7"/>
        <v>0</v>
      </c>
      <c r="N569" s="15"/>
    </row>
    <row r="570" spans="11:14" ht="12.75">
      <c r="K570" s="14">
        <f t="shared" si="7"/>
        <v>0</v>
      </c>
      <c r="N570" s="15"/>
    </row>
    <row r="571" spans="11:14" ht="12.75">
      <c r="K571" s="14">
        <f t="shared" si="7"/>
        <v>0</v>
      </c>
      <c r="N571" s="15"/>
    </row>
    <row r="572" spans="11:14" ht="12.75">
      <c r="K572" s="14">
        <f t="shared" si="7"/>
        <v>0</v>
      </c>
      <c r="N572" s="15"/>
    </row>
    <row r="573" spans="11:14" ht="12.75">
      <c r="K573" s="14">
        <f t="shared" si="7"/>
        <v>0</v>
      </c>
      <c r="N573" s="15"/>
    </row>
    <row r="574" spans="11:14" ht="12.75">
      <c r="K574" s="14">
        <f t="shared" si="7"/>
        <v>0</v>
      </c>
      <c r="N574" s="15"/>
    </row>
    <row r="575" spans="11:14" ht="12.75">
      <c r="K575" s="14">
        <f t="shared" si="7"/>
        <v>0</v>
      </c>
      <c r="N575" s="15"/>
    </row>
    <row r="576" spans="11:14" ht="12.75">
      <c r="K576" s="14">
        <f t="shared" si="7"/>
        <v>0</v>
      </c>
      <c r="N576" s="15"/>
    </row>
    <row r="577" spans="11:14" ht="12.75">
      <c r="K577" s="14">
        <f t="shared" si="7"/>
        <v>0</v>
      </c>
      <c r="N577" s="15"/>
    </row>
    <row r="578" spans="11:14" ht="12.75">
      <c r="K578" s="14">
        <f aca="true" t="shared" si="8" ref="K578:K641">SUM(H578:J578)/3</f>
        <v>0</v>
      </c>
      <c r="N578" s="15"/>
    </row>
    <row r="579" spans="11:14" ht="12.75">
      <c r="K579" s="14">
        <f t="shared" si="8"/>
        <v>0</v>
      </c>
      <c r="N579" s="15"/>
    </row>
    <row r="580" spans="11:14" ht="12.75">
      <c r="K580" s="14">
        <f t="shared" si="8"/>
        <v>0</v>
      </c>
      <c r="N580" s="15"/>
    </row>
    <row r="581" spans="11:14" ht="12.75">
      <c r="K581" s="14">
        <f t="shared" si="8"/>
        <v>0</v>
      </c>
      <c r="N581" s="15"/>
    </row>
    <row r="582" spans="11:14" ht="12.75">
      <c r="K582" s="14">
        <f t="shared" si="8"/>
        <v>0</v>
      </c>
      <c r="N582" s="15"/>
    </row>
    <row r="583" spans="11:14" ht="12.75">
      <c r="K583" s="14">
        <f t="shared" si="8"/>
        <v>0</v>
      </c>
      <c r="N583" s="15"/>
    </row>
    <row r="584" spans="11:14" ht="12.75">
      <c r="K584" s="14">
        <f t="shared" si="8"/>
        <v>0</v>
      </c>
      <c r="N584" s="15"/>
    </row>
    <row r="585" spans="11:14" ht="12.75">
      <c r="K585" s="14">
        <f t="shared" si="8"/>
        <v>0</v>
      </c>
      <c r="N585" s="15"/>
    </row>
    <row r="586" spans="11:14" ht="12.75">
      <c r="K586" s="14">
        <f t="shared" si="8"/>
        <v>0</v>
      </c>
      <c r="N586" s="15"/>
    </row>
    <row r="587" spans="11:14" ht="12.75">
      <c r="K587" s="14">
        <f t="shared" si="8"/>
        <v>0</v>
      </c>
      <c r="N587" s="15"/>
    </row>
    <row r="588" spans="11:14" ht="12.75">
      <c r="K588" s="14">
        <f t="shared" si="8"/>
        <v>0</v>
      </c>
      <c r="N588" s="15"/>
    </row>
    <row r="589" spans="11:14" ht="12.75">
      <c r="K589" s="14">
        <f t="shared" si="8"/>
        <v>0</v>
      </c>
      <c r="N589" s="15"/>
    </row>
    <row r="590" spans="11:14" ht="12.75">
      <c r="K590" s="14">
        <f t="shared" si="8"/>
        <v>0</v>
      </c>
      <c r="N590" s="15"/>
    </row>
    <row r="591" spans="11:14" ht="12.75">
      <c r="K591" s="14">
        <f t="shared" si="8"/>
        <v>0</v>
      </c>
      <c r="N591" s="15"/>
    </row>
    <row r="592" spans="11:14" ht="12.75">
      <c r="K592" s="14">
        <f t="shared" si="8"/>
        <v>0</v>
      </c>
      <c r="N592" s="15"/>
    </row>
    <row r="593" spans="11:14" ht="12.75">
      <c r="K593" s="14">
        <f t="shared" si="8"/>
        <v>0</v>
      </c>
      <c r="N593" s="15"/>
    </row>
    <row r="594" spans="11:14" ht="12.75">
      <c r="K594" s="14">
        <f t="shared" si="8"/>
        <v>0</v>
      </c>
      <c r="N594" s="15"/>
    </row>
    <row r="595" spans="11:14" ht="12.75">
      <c r="K595" s="14">
        <f t="shared" si="8"/>
        <v>0</v>
      </c>
      <c r="N595" s="15"/>
    </row>
    <row r="596" spans="11:14" ht="12.75">
      <c r="K596" s="14">
        <f t="shared" si="8"/>
        <v>0</v>
      </c>
      <c r="N596" s="15"/>
    </row>
    <row r="597" spans="11:14" ht="12.75">
      <c r="K597" s="14">
        <f t="shared" si="8"/>
        <v>0</v>
      </c>
      <c r="N597" s="15"/>
    </row>
    <row r="598" spans="11:14" ht="12.75">
      <c r="K598" s="14">
        <f t="shared" si="8"/>
        <v>0</v>
      </c>
      <c r="N598" s="15"/>
    </row>
    <row r="599" spans="11:14" ht="12.75">
      <c r="K599" s="14">
        <f t="shared" si="8"/>
        <v>0</v>
      </c>
      <c r="N599" s="15"/>
    </row>
    <row r="600" spans="11:14" ht="12.75">
      <c r="K600" s="14">
        <f t="shared" si="8"/>
        <v>0</v>
      </c>
      <c r="N600" s="15"/>
    </row>
    <row r="601" spans="11:14" ht="12.75">
      <c r="K601" s="14">
        <f t="shared" si="8"/>
        <v>0</v>
      </c>
      <c r="N601" s="15"/>
    </row>
    <row r="602" spans="11:14" ht="12.75">
      <c r="K602" s="14">
        <f t="shared" si="8"/>
        <v>0</v>
      </c>
      <c r="N602" s="15"/>
    </row>
    <row r="603" spans="11:14" ht="12.75">
      <c r="K603" s="14">
        <f t="shared" si="8"/>
        <v>0</v>
      </c>
      <c r="N603" s="15"/>
    </row>
    <row r="604" spans="11:14" ht="12.75">
      <c r="K604" s="14">
        <f t="shared" si="8"/>
        <v>0</v>
      </c>
      <c r="N604" s="15"/>
    </row>
    <row r="605" spans="11:14" ht="12.75">
      <c r="K605" s="14">
        <f t="shared" si="8"/>
        <v>0</v>
      </c>
      <c r="N605" s="15"/>
    </row>
    <row r="606" spans="11:14" ht="12.75">
      <c r="K606" s="14">
        <f t="shared" si="8"/>
        <v>0</v>
      </c>
      <c r="N606" s="15"/>
    </row>
    <row r="607" spans="11:14" ht="12.75">
      <c r="K607" s="14">
        <f t="shared" si="8"/>
        <v>0</v>
      </c>
      <c r="N607" s="15"/>
    </row>
    <row r="608" spans="11:14" ht="12.75">
      <c r="K608" s="14">
        <f t="shared" si="8"/>
        <v>0</v>
      </c>
      <c r="N608" s="15"/>
    </row>
    <row r="609" spans="11:14" ht="12.75">
      <c r="K609" s="14">
        <f t="shared" si="8"/>
        <v>0</v>
      </c>
      <c r="N609" s="15"/>
    </row>
    <row r="610" spans="11:14" ht="12.75">
      <c r="K610" s="14">
        <f t="shared" si="8"/>
        <v>0</v>
      </c>
      <c r="N610" s="15"/>
    </row>
    <row r="611" spans="11:14" ht="12.75">
      <c r="K611" s="14">
        <f t="shared" si="8"/>
        <v>0</v>
      </c>
      <c r="N611" s="15"/>
    </row>
    <row r="612" spans="11:14" ht="12.75">
      <c r="K612" s="14">
        <f t="shared" si="8"/>
        <v>0</v>
      </c>
      <c r="N612" s="15"/>
    </row>
    <row r="613" spans="11:14" ht="12.75">
      <c r="K613" s="14">
        <f t="shared" si="8"/>
        <v>0</v>
      </c>
      <c r="N613" s="15"/>
    </row>
    <row r="614" spans="11:14" ht="12.75">
      <c r="K614" s="14">
        <f t="shared" si="8"/>
        <v>0</v>
      </c>
      <c r="N614" s="15"/>
    </row>
    <row r="615" spans="11:14" ht="12.75">
      <c r="K615" s="14">
        <f t="shared" si="8"/>
        <v>0</v>
      </c>
      <c r="N615" s="15"/>
    </row>
    <row r="616" spans="11:14" ht="12.75">
      <c r="K616" s="14">
        <f t="shared" si="8"/>
        <v>0</v>
      </c>
      <c r="N616" s="15"/>
    </row>
    <row r="617" spans="11:14" ht="12.75">
      <c r="K617" s="14">
        <f t="shared" si="8"/>
        <v>0</v>
      </c>
      <c r="N617" s="15"/>
    </row>
    <row r="618" spans="11:14" ht="12.75">
      <c r="K618" s="14">
        <f t="shared" si="8"/>
        <v>0</v>
      </c>
      <c r="N618" s="15"/>
    </row>
    <row r="619" spans="11:14" ht="12.75">
      <c r="K619" s="14">
        <f t="shared" si="8"/>
        <v>0</v>
      </c>
      <c r="N619" s="15"/>
    </row>
    <row r="620" spans="11:14" ht="12.75">
      <c r="K620" s="14">
        <f t="shared" si="8"/>
        <v>0</v>
      </c>
      <c r="N620" s="15"/>
    </row>
    <row r="621" spans="11:14" ht="12.75">
      <c r="K621" s="14">
        <f t="shared" si="8"/>
        <v>0</v>
      </c>
      <c r="N621" s="15"/>
    </row>
    <row r="622" spans="11:14" ht="12.75">
      <c r="K622" s="14">
        <f t="shared" si="8"/>
        <v>0</v>
      </c>
      <c r="N622" s="15"/>
    </row>
    <row r="623" spans="11:14" ht="12.75">
      <c r="K623" s="14">
        <f t="shared" si="8"/>
        <v>0</v>
      </c>
      <c r="N623" s="15"/>
    </row>
    <row r="624" spans="11:14" ht="12.75">
      <c r="K624" s="14">
        <f t="shared" si="8"/>
        <v>0</v>
      </c>
      <c r="N624" s="15"/>
    </row>
    <row r="625" spans="11:14" ht="12.75">
      <c r="K625" s="14">
        <f t="shared" si="8"/>
        <v>0</v>
      </c>
      <c r="N625" s="15"/>
    </row>
    <row r="626" spans="11:14" ht="12.75">
      <c r="K626" s="14">
        <f t="shared" si="8"/>
        <v>0</v>
      </c>
      <c r="N626" s="15"/>
    </row>
    <row r="627" spans="11:14" ht="12.75">
      <c r="K627" s="14">
        <f t="shared" si="8"/>
        <v>0</v>
      </c>
      <c r="N627" s="15"/>
    </row>
    <row r="628" spans="11:14" ht="12.75">
      <c r="K628" s="14">
        <f t="shared" si="8"/>
        <v>0</v>
      </c>
      <c r="N628" s="15"/>
    </row>
    <row r="629" spans="11:14" ht="12.75">
      <c r="K629" s="14">
        <f t="shared" si="8"/>
        <v>0</v>
      </c>
      <c r="N629" s="15"/>
    </row>
    <row r="630" spans="11:14" ht="12.75">
      <c r="K630" s="14">
        <f t="shared" si="8"/>
        <v>0</v>
      </c>
      <c r="N630" s="15"/>
    </row>
    <row r="631" spans="11:14" ht="12.75">
      <c r="K631" s="14">
        <f t="shared" si="8"/>
        <v>0</v>
      </c>
      <c r="N631" s="15"/>
    </row>
    <row r="632" spans="11:14" ht="12.75">
      <c r="K632" s="14">
        <f t="shared" si="8"/>
        <v>0</v>
      </c>
      <c r="N632" s="15"/>
    </row>
    <row r="633" spans="11:14" ht="12.75">
      <c r="K633" s="14">
        <f t="shared" si="8"/>
        <v>0</v>
      </c>
      <c r="N633" s="15"/>
    </row>
    <row r="634" spans="11:14" ht="12.75">
      <c r="K634" s="14">
        <f t="shared" si="8"/>
        <v>0</v>
      </c>
      <c r="N634" s="15"/>
    </row>
    <row r="635" spans="11:14" ht="12.75">
      <c r="K635" s="14">
        <f t="shared" si="8"/>
        <v>0</v>
      </c>
      <c r="N635" s="15"/>
    </row>
    <row r="636" spans="11:14" ht="12.75">
      <c r="K636" s="14">
        <f t="shared" si="8"/>
        <v>0</v>
      </c>
      <c r="N636" s="15"/>
    </row>
    <row r="637" spans="11:14" ht="12.75">
      <c r="K637" s="14">
        <f t="shared" si="8"/>
        <v>0</v>
      </c>
      <c r="N637" s="15"/>
    </row>
    <row r="638" spans="11:14" ht="12.75">
      <c r="K638" s="14">
        <f t="shared" si="8"/>
        <v>0</v>
      </c>
      <c r="N638" s="15"/>
    </row>
    <row r="639" spans="11:14" ht="12.75">
      <c r="K639" s="14">
        <f t="shared" si="8"/>
        <v>0</v>
      </c>
      <c r="N639" s="15"/>
    </row>
    <row r="640" spans="11:14" ht="12.75">
      <c r="K640" s="14">
        <f t="shared" si="8"/>
        <v>0</v>
      </c>
      <c r="N640" s="15"/>
    </row>
    <row r="641" spans="11:14" ht="12.75">
      <c r="K641" s="14">
        <f t="shared" si="8"/>
        <v>0</v>
      </c>
      <c r="N641" s="15"/>
    </row>
    <row r="642" spans="11:14" ht="12.75">
      <c r="K642" s="14">
        <f aca="true" t="shared" si="9" ref="K642:K705">SUM(H642:J642)/3</f>
        <v>0</v>
      </c>
      <c r="N642" s="15"/>
    </row>
    <row r="643" spans="11:14" ht="12.75">
      <c r="K643" s="14">
        <f t="shared" si="9"/>
        <v>0</v>
      </c>
      <c r="N643" s="15"/>
    </row>
    <row r="644" spans="11:14" ht="12.75">
      <c r="K644" s="14">
        <f t="shared" si="9"/>
        <v>0</v>
      </c>
      <c r="N644" s="15"/>
    </row>
    <row r="645" spans="11:14" ht="12.75">
      <c r="K645" s="14">
        <f t="shared" si="9"/>
        <v>0</v>
      </c>
      <c r="N645" s="15"/>
    </row>
    <row r="646" spans="11:14" ht="12.75">
      <c r="K646" s="14">
        <f t="shared" si="9"/>
        <v>0</v>
      </c>
      <c r="N646" s="15"/>
    </row>
    <row r="647" spans="11:14" ht="12.75">
      <c r="K647" s="14">
        <f t="shared" si="9"/>
        <v>0</v>
      </c>
      <c r="N647" s="15"/>
    </row>
    <row r="648" spans="11:14" ht="12.75">
      <c r="K648" s="14">
        <f t="shared" si="9"/>
        <v>0</v>
      </c>
      <c r="N648" s="15"/>
    </row>
    <row r="649" spans="11:14" ht="12.75">
      <c r="K649" s="14">
        <f t="shared" si="9"/>
        <v>0</v>
      </c>
      <c r="N649" s="15"/>
    </row>
    <row r="650" spans="11:14" ht="12.75">
      <c r="K650" s="14">
        <f t="shared" si="9"/>
        <v>0</v>
      </c>
      <c r="N650" s="15"/>
    </row>
    <row r="651" spans="11:14" ht="12.75">
      <c r="K651" s="14">
        <f t="shared" si="9"/>
        <v>0</v>
      </c>
      <c r="N651" s="15"/>
    </row>
    <row r="652" spans="11:14" ht="12.75">
      <c r="K652" s="14">
        <f t="shared" si="9"/>
        <v>0</v>
      </c>
      <c r="N652" s="15"/>
    </row>
    <row r="653" spans="11:14" ht="12.75">
      <c r="K653" s="14">
        <f t="shared" si="9"/>
        <v>0</v>
      </c>
      <c r="N653" s="15"/>
    </row>
    <row r="654" spans="11:14" ht="12.75">
      <c r="K654" s="14">
        <f t="shared" si="9"/>
        <v>0</v>
      </c>
      <c r="N654" s="15"/>
    </row>
    <row r="655" spans="11:14" ht="12.75">
      <c r="K655" s="14">
        <f t="shared" si="9"/>
        <v>0</v>
      </c>
      <c r="N655" s="15"/>
    </row>
    <row r="656" spans="11:14" ht="12.75">
      <c r="K656" s="14">
        <f t="shared" si="9"/>
        <v>0</v>
      </c>
      <c r="N656" s="15"/>
    </row>
    <row r="657" spans="11:14" ht="12.75">
      <c r="K657" s="14">
        <f t="shared" si="9"/>
        <v>0</v>
      </c>
      <c r="N657" s="15"/>
    </row>
    <row r="658" spans="11:14" ht="12.75">
      <c r="K658" s="14">
        <f t="shared" si="9"/>
        <v>0</v>
      </c>
      <c r="N658" s="15"/>
    </row>
    <row r="659" spans="11:14" ht="12.75">
      <c r="K659" s="14">
        <f t="shared" si="9"/>
        <v>0</v>
      </c>
      <c r="N659" s="15"/>
    </row>
    <row r="660" spans="11:14" ht="12.75">
      <c r="K660" s="14">
        <f t="shared" si="9"/>
        <v>0</v>
      </c>
      <c r="N660" s="15"/>
    </row>
    <row r="661" spans="11:14" ht="12.75">
      <c r="K661" s="14">
        <f t="shared" si="9"/>
        <v>0</v>
      </c>
      <c r="N661" s="15"/>
    </row>
    <row r="662" spans="11:14" ht="12.75">
      <c r="K662" s="14">
        <f t="shared" si="9"/>
        <v>0</v>
      </c>
      <c r="N662" s="15"/>
    </row>
    <row r="663" spans="11:14" ht="12.75">
      <c r="K663" s="14">
        <f t="shared" si="9"/>
        <v>0</v>
      </c>
      <c r="N663" s="15"/>
    </row>
    <row r="664" spans="11:14" ht="12.75">
      <c r="K664" s="14">
        <f t="shared" si="9"/>
        <v>0</v>
      </c>
      <c r="N664" s="15"/>
    </row>
    <row r="665" spans="11:14" ht="12.75">
      <c r="K665" s="14">
        <f t="shared" si="9"/>
        <v>0</v>
      </c>
      <c r="N665" s="15"/>
    </row>
    <row r="666" spans="11:14" ht="12.75">
      <c r="K666" s="14">
        <f t="shared" si="9"/>
        <v>0</v>
      </c>
      <c r="N666" s="15"/>
    </row>
    <row r="667" spans="11:14" ht="12.75">
      <c r="K667" s="14">
        <f t="shared" si="9"/>
        <v>0</v>
      </c>
      <c r="N667" s="15"/>
    </row>
    <row r="668" spans="11:14" ht="12.75">
      <c r="K668" s="14">
        <f t="shared" si="9"/>
        <v>0</v>
      </c>
      <c r="N668" s="15"/>
    </row>
    <row r="669" spans="11:14" ht="12.75">
      <c r="K669" s="14">
        <f t="shared" si="9"/>
        <v>0</v>
      </c>
      <c r="N669" s="15"/>
    </row>
    <row r="670" spans="11:14" ht="12.75">
      <c r="K670" s="14">
        <f t="shared" si="9"/>
        <v>0</v>
      </c>
      <c r="N670" s="15"/>
    </row>
    <row r="671" spans="11:14" ht="12.75">
      <c r="K671" s="14">
        <f t="shared" si="9"/>
        <v>0</v>
      </c>
      <c r="N671" s="15"/>
    </row>
    <row r="672" spans="11:14" ht="12.75">
      <c r="K672" s="14">
        <f t="shared" si="9"/>
        <v>0</v>
      </c>
      <c r="N672" s="15"/>
    </row>
    <row r="673" spans="11:14" ht="12.75">
      <c r="K673" s="14">
        <f t="shared" si="9"/>
        <v>0</v>
      </c>
      <c r="N673" s="15"/>
    </row>
    <row r="674" spans="11:14" ht="12.75">
      <c r="K674" s="14">
        <f t="shared" si="9"/>
        <v>0</v>
      </c>
      <c r="N674" s="15"/>
    </row>
    <row r="675" spans="11:14" ht="12.75">
      <c r="K675" s="14">
        <f t="shared" si="9"/>
        <v>0</v>
      </c>
      <c r="N675" s="15"/>
    </row>
    <row r="676" spans="11:14" ht="12.75">
      <c r="K676" s="14">
        <f t="shared" si="9"/>
        <v>0</v>
      </c>
      <c r="N676" s="15"/>
    </row>
    <row r="677" spans="11:14" ht="12.75">
      <c r="K677" s="14">
        <f t="shared" si="9"/>
        <v>0</v>
      </c>
      <c r="N677" s="15"/>
    </row>
    <row r="678" spans="11:14" ht="12.75">
      <c r="K678" s="14">
        <f t="shared" si="9"/>
        <v>0</v>
      </c>
      <c r="N678" s="15"/>
    </row>
    <row r="679" spans="11:14" ht="12.75">
      <c r="K679" s="14">
        <f t="shared" si="9"/>
        <v>0</v>
      </c>
      <c r="N679" s="15"/>
    </row>
    <row r="680" spans="11:14" ht="12.75">
      <c r="K680" s="14">
        <f t="shared" si="9"/>
        <v>0</v>
      </c>
      <c r="N680" s="15"/>
    </row>
    <row r="681" spans="11:14" ht="12.75">
      <c r="K681" s="14">
        <f t="shared" si="9"/>
        <v>0</v>
      </c>
      <c r="N681" s="15"/>
    </row>
    <row r="682" spans="11:14" ht="12.75">
      <c r="K682" s="14">
        <f t="shared" si="9"/>
        <v>0</v>
      </c>
      <c r="N682" s="15"/>
    </row>
    <row r="683" spans="11:14" ht="12.75">
      <c r="K683" s="14">
        <f t="shared" si="9"/>
        <v>0</v>
      </c>
      <c r="N683" s="15"/>
    </row>
    <row r="684" spans="11:14" ht="12.75">
      <c r="K684" s="14">
        <f t="shared" si="9"/>
        <v>0</v>
      </c>
      <c r="N684" s="15"/>
    </row>
    <row r="685" spans="11:14" ht="12.75">
      <c r="K685" s="14">
        <f t="shared" si="9"/>
        <v>0</v>
      </c>
      <c r="N685" s="15"/>
    </row>
    <row r="686" spans="11:14" ht="12.75">
      <c r="K686" s="14">
        <f t="shared" si="9"/>
        <v>0</v>
      </c>
      <c r="N686" s="15"/>
    </row>
    <row r="687" spans="11:14" ht="12.75">
      <c r="K687" s="14">
        <f t="shared" si="9"/>
        <v>0</v>
      </c>
      <c r="N687" s="15"/>
    </row>
    <row r="688" spans="11:14" ht="12.75">
      <c r="K688" s="14">
        <f t="shared" si="9"/>
        <v>0</v>
      </c>
      <c r="N688" s="15"/>
    </row>
    <row r="689" spans="11:14" ht="12.75">
      <c r="K689" s="14">
        <f t="shared" si="9"/>
        <v>0</v>
      </c>
      <c r="N689" s="15"/>
    </row>
    <row r="690" spans="11:14" ht="12.75">
      <c r="K690" s="14">
        <f t="shared" si="9"/>
        <v>0</v>
      </c>
      <c r="N690" s="15"/>
    </row>
    <row r="691" spans="11:14" ht="12.75">
      <c r="K691" s="14">
        <f t="shared" si="9"/>
        <v>0</v>
      </c>
      <c r="N691" s="15"/>
    </row>
    <row r="692" spans="11:14" ht="12.75">
      <c r="K692" s="14">
        <f t="shared" si="9"/>
        <v>0</v>
      </c>
      <c r="N692" s="15"/>
    </row>
    <row r="693" spans="11:14" ht="12.75">
      <c r="K693" s="14">
        <f t="shared" si="9"/>
        <v>0</v>
      </c>
      <c r="N693" s="15"/>
    </row>
    <row r="694" spans="11:14" ht="12.75">
      <c r="K694" s="14">
        <f t="shared" si="9"/>
        <v>0</v>
      </c>
      <c r="N694" s="15"/>
    </row>
    <row r="695" spans="11:14" ht="12.75">
      <c r="K695" s="14">
        <f t="shared" si="9"/>
        <v>0</v>
      </c>
      <c r="N695" s="15"/>
    </row>
    <row r="696" spans="11:14" ht="12.75">
      <c r="K696" s="14">
        <f t="shared" si="9"/>
        <v>0</v>
      </c>
      <c r="N696" s="15"/>
    </row>
    <row r="697" spans="11:14" ht="12.75">
      <c r="K697" s="14">
        <f t="shared" si="9"/>
        <v>0</v>
      </c>
      <c r="N697" s="15"/>
    </row>
    <row r="698" spans="11:14" ht="12.75">
      <c r="K698" s="14">
        <f t="shared" si="9"/>
        <v>0</v>
      </c>
      <c r="N698" s="15"/>
    </row>
    <row r="699" spans="11:14" ht="12.75">
      <c r="K699" s="14">
        <f t="shared" si="9"/>
        <v>0</v>
      </c>
      <c r="N699" s="15"/>
    </row>
    <row r="700" spans="11:14" ht="12.75">
      <c r="K700" s="14">
        <f t="shared" si="9"/>
        <v>0</v>
      </c>
      <c r="N700" s="15"/>
    </row>
    <row r="701" spans="11:14" ht="12.75">
      <c r="K701" s="14">
        <f t="shared" si="9"/>
        <v>0</v>
      </c>
      <c r="N701" s="15"/>
    </row>
    <row r="702" spans="11:14" ht="12.75">
      <c r="K702" s="14">
        <f t="shared" si="9"/>
        <v>0</v>
      </c>
      <c r="N702" s="15"/>
    </row>
    <row r="703" spans="11:14" ht="12.75">
      <c r="K703" s="14">
        <f t="shared" si="9"/>
        <v>0</v>
      </c>
      <c r="N703" s="15"/>
    </row>
    <row r="704" spans="11:14" ht="12.75">
      <c r="K704" s="14">
        <f t="shared" si="9"/>
        <v>0</v>
      </c>
      <c r="N704" s="15"/>
    </row>
    <row r="705" spans="11:14" ht="12.75">
      <c r="K705" s="14">
        <f t="shared" si="9"/>
        <v>0</v>
      </c>
      <c r="N705" s="15"/>
    </row>
    <row r="706" spans="11:14" ht="12.75">
      <c r="K706" s="14">
        <f aca="true" t="shared" si="10" ref="K706:K769">SUM(H706:J706)/3</f>
        <v>0</v>
      </c>
      <c r="N706" s="15"/>
    </row>
    <row r="707" spans="11:14" ht="12.75">
      <c r="K707" s="14">
        <f t="shared" si="10"/>
        <v>0</v>
      </c>
      <c r="N707" s="15"/>
    </row>
    <row r="708" spans="11:14" ht="12.75">
      <c r="K708" s="14">
        <f t="shared" si="10"/>
        <v>0</v>
      </c>
      <c r="N708" s="15"/>
    </row>
    <row r="709" spans="11:14" ht="12.75">
      <c r="K709" s="14">
        <f t="shared" si="10"/>
        <v>0</v>
      </c>
      <c r="N709" s="15"/>
    </row>
    <row r="710" spans="11:14" ht="12.75">
      <c r="K710" s="14">
        <f t="shared" si="10"/>
        <v>0</v>
      </c>
      <c r="N710" s="15"/>
    </row>
    <row r="711" spans="11:14" ht="12.75">
      <c r="K711" s="14">
        <f t="shared" si="10"/>
        <v>0</v>
      </c>
      <c r="N711" s="15"/>
    </row>
    <row r="712" spans="11:14" ht="12.75">
      <c r="K712" s="14">
        <f t="shared" si="10"/>
        <v>0</v>
      </c>
      <c r="N712" s="15"/>
    </row>
    <row r="713" spans="11:14" ht="12.75">
      <c r="K713" s="14">
        <f t="shared" si="10"/>
        <v>0</v>
      </c>
      <c r="N713" s="15"/>
    </row>
    <row r="714" spans="11:14" ht="12.75">
      <c r="K714" s="14">
        <f t="shared" si="10"/>
        <v>0</v>
      </c>
      <c r="N714" s="15"/>
    </row>
    <row r="715" spans="11:14" ht="12.75">
      <c r="K715" s="14">
        <f t="shared" si="10"/>
        <v>0</v>
      </c>
      <c r="N715" s="15"/>
    </row>
    <row r="716" spans="11:14" ht="12.75">
      <c r="K716" s="14">
        <f t="shared" si="10"/>
        <v>0</v>
      </c>
      <c r="N716" s="15"/>
    </row>
    <row r="717" spans="11:14" ht="12.75">
      <c r="K717" s="14">
        <f t="shared" si="10"/>
        <v>0</v>
      </c>
      <c r="N717" s="15"/>
    </row>
    <row r="718" spans="11:14" ht="12.75">
      <c r="K718" s="14">
        <f t="shared" si="10"/>
        <v>0</v>
      </c>
      <c r="N718" s="15"/>
    </row>
    <row r="719" spans="11:14" ht="12.75">
      <c r="K719" s="14">
        <f t="shared" si="10"/>
        <v>0</v>
      </c>
      <c r="N719" s="15"/>
    </row>
    <row r="720" spans="11:14" ht="12.75">
      <c r="K720" s="14">
        <f t="shared" si="10"/>
        <v>0</v>
      </c>
      <c r="N720" s="15"/>
    </row>
    <row r="721" spans="11:14" ht="12.75">
      <c r="K721" s="14">
        <f t="shared" si="10"/>
        <v>0</v>
      </c>
      <c r="N721" s="15"/>
    </row>
    <row r="722" spans="11:14" ht="12.75">
      <c r="K722" s="14">
        <f t="shared" si="10"/>
        <v>0</v>
      </c>
      <c r="N722" s="15"/>
    </row>
    <row r="723" spans="11:14" ht="12.75">
      <c r="K723" s="14">
        <f t="shared" si="10"/>
        <v>0</v>
      </c>
      <c r="N723" s="15"/>
    </row>
    <row r="724" spans="11:14" ht="12.75">
      <c r="K724" s="14">
        <f t="shared" si="10"/>
        <v>0</v>
      </c>
      <c r="N724" s="15"/>
    </row>
    <row r="725" spans="11:14" ht="12.75">
      <c r="K725" s="14">
        <f t="shared" si="10"/>
        <v>0</v>
      </c>
      <c r="N725" s="15"/>
    </row>
    <row r="726" spans="11:14" ht="12.75">
      <c r="K726" s="14">
        <f t="shared" si="10"/>
        <v>0</v>
      </c>
      <c r="N726" s="15"/>
    </row>
    <row r="727" spans="11:14" ht="12.75">
      <c r="K727" s="14">
        <f t="shared" si="10"/>
        <v>0</v>
      </c>
      <c r="N727" s="15"/>
    </row>
    <row r="728" spans="11:14" ht="12.75">
      <c r="K728" s="14">
        <f t="shared" si="10"/>
        <v>0</v>
      </c>
      <c r="N728" s="15"/>
    </row>
    <row r="729" spans="11:14" ht="12.75">
      <c r="K729" s="14">
        <f t="shared" si="10"/>
        <v>0</v>
      </c>
      <c r="N729" s="15"/>
    </row>
    <row r="730" spans="11:14" ht="12.75">
      <c r="K730" s="14">
        <f t="shared" si="10"/>
        <v>0</v>
      </c>
      <c r="N730" s="15"/>
    </row>
    <row r="731" spans="11:14" ht="12.75">
      <c r="K731" s="14">
        <f t="shared" si="10"/>
        <v>0</v>
      </c>
      <c r="N731" s="15"/>
    </row>
    <row r="732" spans="11:14" ht="12.75">
      <c r="K732" s="14">
        <f t="shared" si="10"/>
        <v>0</v>
      </c>
      <c r="N732" s="15"/>
    </row>
    <row r="733" spans="11:14" ht="12.75">
      <c r="K733" s="14">
        <f t="shared" si="10"/>
        <v>0</v>
      </c>
      <c r="N733" s="15"/>
    </row>
    <row r="734" spans="11:14" ht="12.75">
      <c r="K734" s="14">
        <f t="shared" si="10"/>
        <v>0</v>
      </c>
      <c r="N734" s="15"/>
    </row>
    <row r="735" spans="11:14" ht="12.75">
      <c r="K735" s="14">
        <f t="shared" si="10"/>
        <v>0</v>
      </c>
      <c r="N735" s="15"/>
    </row>
    <row r="736" spans="11:14" ht="12.75">
      <c r="K736" s="14">
        <f t="shared" si="10"/>
        <v>0</v>
      </c>
      <c r="N736" s="15"/>
    </row>
    <row r="737" spans="11:14" ht="12.75">
      <c r="K737" s="14">
        <f t="shared" si="10"/>
        <v>0</v>
      </c>
      <c r="N737" s="15"/>
    </row>
    <row r="738" spans="11:14" ht="12.75">
      <c r="K738" s="14">
        <f t="shared" si="10"/>
        <v>0</v>
      </c>
      <c r="N738" s="15"/>
    </row>
    <row r="739" spans="11:14" ht="12.75">
      <c r="K739" s="14">
        <f t="shared" si="10"/>
        <v>0</v>
      </c>
      <c r="N739" s="15"/>
    </row>
    <row r="740" spans="11:14" ht="12.75">
      <c r="K740" s="14">
        <f t="shared" si="10"/>
        <v>0</v>
      </c>
      <c r="N740" s="15"/>
    </row>
    <row r="741" spans="11:14" ht="12.75">
      <c r="K741" s="14">
        <f t="shared" si="10"/>
        <v>0</v>
      </c>
      <c r="N741" s="15"/>
    </row>
    <row r="742" spans="11:14" ht="12.75">
      <c r="K742" s="14">
        <f t="shared" si="10"/>
        <v>0</v>
      </c>
      <c r="N742" s="15"/>
    </row>
    <row r="743" spans="11:14" ht="12.75">
      <c r="K743" s="14">
        <f t="shared" si="10"/>
        <v>0</v>
      </c>
      <c r="N743" s="15"/>
    </row>
    <row r="744" spans="11:14" ht="12.75">
      <c r="K744" s="14">
        <f t="shared" si="10"/>
        <v>0</v>
      </c>
      <c r="N744" s="15"/>
    </row>
    <row r="745" spans="11:14" ht="12.75">
      <c r="K745" s="14">
        <f t="shared" si="10"/>
        <v>0</v>
      </c>
      <c r="N745" s="15"/>
    </row>
    <row r="746" spans="11:14" ht="12.75">
      <c r="K746" s="14">
        <f t="shared" si="10"/>
        <v>0</v>
      </c>
      <c r="N746" s="15"/>
    </row>
    <row r="747" spans="11:14" ht="12.75">
      <c r="K747" s="14">
        <f t="shared" si="10"/>
        <v>0</v>
      </c>
      <c r="N747" s="15"/>
    </row>
    <row r="748" spans="11:14" ht="12.75">
      <c r="K748" s="14">
        <f t="shared" si="10"/>
        <v>0</v>
      </c>
      <c r="N748" s="15"/>
    </row>
    <row r="749" spans="11:14" ht="12.75">
      <c r="K749" s="14">
        <f t="shared" si="10"/>
        <v>0</v>
      </c>
      <c r="N749" s="15"/>
    </row>
    <row r="750" spans="11:14" ht="12.75">
      <c r="K750" s="14">
        <f t="shared" si="10"/>
        <v>0</v>
      </c>
      <c r="N750" s="15"/>
    </row>
    <row r="751" spans="11:14" ht="12.75">
      <c r="K751" s="14">
        <f t="shared" si="10"/>
        <v>0</v>
      </c>
      <c r="N751" s="15"/>
    </row>
    <row r="752" spans="11:14" ht="12.75">
      <c r="K752" s="14">
        <f t="shared" si="10"/>
        <v>0</v>
      </c>
      <c r="N752" s="15"/>
    </row>
    <row r="753" spans="11:14" ht="12.75">
      <c r="K753" s="14">
        <f t="shared" si="10"/>
        <v>0</v>
      </c>
      <c r="N753" s="15"/>
    </row>
    <row r="754" spans="11:14" ht="12.75">
      <c r="K754" s="14">
        <f t="shared" si="10"/>
        <v>0</v>
      </c>
      <c r="N754" s="15"/>
    </row>
    <row r="755" spans="11:14" ht="12.75">
      <c r="K755" s="14">
        <f t="shared" si="10"/>
        <v>0</v>
      </c>
      <c r="N755" s="15"/>
    </row>
    <row r="756" spans="11:14" ht="12.75">
      <c r="K756" s="14">
        <f t="shared" si="10"/>
        <v>0</v>
      </c>
      <c r="N756" s="15"/>
    </row>
    <row r="757" spans="11:14" ht="12.75">
      <c r="K757" s="14">
        <f t="shared" si="10"/>
        <v>0</v>
      </c>
      <c r="N757" s="15"/>
    </row>
    <row r="758" spans="11:14" ht="12.75">
      <c r="K758" s="14">
        <f t="shared" si="10"/>
        <v>0</v>
      </c>
      <c r="N758" s="15"/>
    </row>
    <row r="759" spans="11:14" ht="12.75">
      <c r="K759" s="14">
        <f t="shared" si="10"/>
        <v>0</v>
      </c>
      <c r="N759" s="15"/>
    </row>
    <row r="760" spans="11:14" ht="12.75">
      <c r="K760" s="14">
        <f t="shared" si="10"/>
        <v>0</v>
      </c>
      <c r="N760" s="15"/>
    </row>
    <row r="761" spans="11:14" ht="12.75">
      <c r="K761" s="14">
        <f t="shared" si="10"/>
        <v>0</v>
      </c>
      <c r="N761" s="15"/>
    </row>
    <row r="762" spans="11:14" ht="12.75">
      <c r="K762" s="14">
        <f t="shared" si="10"/>
        <v>0</v>
      </c>
      <c r="N762" s="15"/>
    </row>
    <row r="763" spans="11:14" ht="12.75">
      <c r="K763" s="14">
        <f t="shared" si="10"/>
        <v>0</v>
      </c>
      <c r="N763" s="15"/>
    </row>
    <row r="764" spans="11:14" ht="12.75">
      <c r="K764" s="14">
        <f t="shared" si="10"/>
        <v>0</v>
      </c>
      <c r="N764" s="15"/>
    </row>
    <row r="765" spans="11:14" ht="12.75">
      <c r="K765" s="14">
        <f t="shared" si="10"/>
        <v>0</v>
      </c>
      <c r="N765" s="15"/>
    </row>
    <row r="766" spans="11:14" ht="12.75">
      <c r="K766" s="14">
        <f t="shared" si="10"/>
        <v>0</v>
      </c>
      <c r="N766" s="15"/>
    </row>
    <row r="767" spans="11:14" ht="12.75">
      <c r="K767" s="14">
        <f t="shared" si="10"/>
        <v>0</v>
      </c>
      <c r="N767" s="15"/>
    </row>
    <row r="768" spans="11:14" ht="12.75">
      <c r="K768" s="14">
        <f t="shared" si="10"/>
        <v>0</v>
      </c>
      <c r="N768" s="15"/>
    </row>
    <row r="769" spans="11:14" ht="12.75">
      <c r="K769" s="14">
        <f t="shared" si="10"/>
        <v>0</v>
      </c>
      <c r="N769" s="15"/>
    </row>
    <row r="770" spans="11:14" ht="12.75">
      <c r="K770" s="14">
        <f aca="true" t="shared" si="11" ref="K770:K833">SUM(H770:J770)/3</f>
        <v>0</v>
      </c>
      <c r="N770" s="15"/>
    </row>
    <row r="771" spans="11:14" ht="12.75">
      <c r="K771" s="14">
        <f t="shared" si="11"/>
        <v>0</v>
      </c>
      <c r="N771" s="15"/>
    </row>
    <row r="772" spans="11:14" ht="12.75">
      <c r="K772" s="14">
        <f t="shared" si="11"/>
        <v>0</v>
      </c>
      <c r="N772" s="15"/>
    </row>
    <row r="773" spans="11:14" ht="12.75">
      <c r="K773" s="14">
        <f t="shared" si="11"/>
        <v>0</v>
      </c>
      <c r="N773" s="15"/>
    </row>
    <row r="774" spans="11:14" ht="12.75">
      <c r="K774" s="14">
        <f t="shared" si="11"/>
        <v>0</v>
      </c>
      <c r="N774" s="15"/>
    </row>
    <row r="775" spans="11:14" ht="12.75">
      <c r="K775" s="14">
        <f t="shared" si="11"/>
        <v>0</v>
      </c>
      <c r="N775" s="15"/>
    </row>
    <row r="776" spans="11:14" ht="12.75">
      <c r="K776" s="14">
        <f t="shared" si="11"/>
        <v>0</v>
      </c>
      <c r="N776" s="15"/>
    </row>
    <row r="777" spans="11:14" ht="12.75">
      <c r="K777" s="14">
        <f t="shared" si="11"/>
        <v>0</v>
      </c>
      <c r="N777" s="15"/>
    </row>
    <row r="778" spans="11:14" ht="12.75">
      <c r="K778" s="14">
        <f t="shared" si="11"/>
        <v>0</v>
      </c>
      <c r="N778" s="15"/>
    </row>
    <row r="779" spans="11:14" ht="12.75">
      <c r="K779" s="14">
        <f t="shared" si="11"/>
        <v>0</v>
      </c>
      <c r="N779" s="15"/>
    </row>
    <row r="780" spans="11:14" ht="12.75">
      <c r="K780" s="14">
        <f t="shared" si="11"/>
        <v>0</v>
      </c>
      <c r="N780" s="15"/>
    </row>
    <row r="781" spans="11:14" ht="12.75">
      <c r="K781" s="14">
        <f t="shared" si="11"/>
        <v>0</v>
      </c>
      <c r="N781" s="15"/>
    </row>
    <row r="782" spans="11:14" ht="12.75">
      <c r="K782" s="14">
        <f t="shared" si="11"/>
        <v>0</v>
      </c>
      <c r="N782" s="15"/>
    </row>
    <row r="783" spans="11:14" ht="12.75">
      <c r="K783" s="14">
        <f t="shared" si="11"/>
        <v>0</v>
      </c>
      <c r="N783" s="15"/>
    </row>
    <row r="784" spans="11:14" ht="12.75">
      <c r="K784" s="14">
        <f t="shared" si="11"/>
        <v>0</v>
      </c>
      <c r="N784" s="15"/>
    </row>
    <row r="785" spans="11:14" ht="12.75">
      <c r="K785" s="14">
        <f t="shared" si="11"/>
        <v>0</v>
      </c>
      <c r="N785" s="15"/>
    </row>
    <row r="786" spans="11:14" ht="12.75">
      <c r="K786" s="14">
        <f t="shared" si="11"/>
        <v>0</v>
      </c>
      <c r="N786" s="15"/>
    </row>
    <row r="787" spans="11:14" ht="12.75">
      <c r="K787" s="14">
        <f t="shared" si="11"/>
        <v>0</v>
      </c>
      <c r="N787" s="15"/>
    </row>
    <row r="788" spans="11:14" ht="12.75">
      <c r="K788" s="14">
        <f t="shared" si="11"/>
        <v>0</v>
      </c>
      <c r="N788" s="15"/>
    </row>
    <row r="789" spans="11:14" ht="12.75">
      <c r="K789" s="14">
        <f t="shared" si="11"/>
        <v>0</v>
      </c>
      <c r="N789" s="15"/>
    </row>
    <row r="790" spans="11:14" ht="12.75">
      <c r="K790" s="14">
        <f t="shared" si="11"/>
        <v>0</v>
      </c>
      <c r="N790" s="15"/>
    </row>
    <row r="791" spans="11:14" ht="12.75">
      <c r="K791" s="14">
        <f t="shared" si="11"/>
        <v>0</v>
      </c>
      <c r="N791" s="15"/>
    </row>
    <row r="792" spans="11:14" ht="12.75">
      <c r="K792" s="14">
        <f t="shared" si="11"/>
        <v>0</v>
      </c>
      <c r="N792" s="15"/>
    </row>
    <row r="793" spans="11:14" ht="12.75">
      <c r="K793" s="14">
        <f t="shared" si="11"/>
        <v>0</v>
      </c>
      <c r="N793" s="15"/>
    </row>
    <row r="794" spans="11:14" ht="12.75">
      <c r="K794" s="14">
        <f t="shared" si="11"/>
        <v>0</v>
      </c>
      <c r="N794" s="15"/>
    </row>
    <row r="795" spans="11:14" ht="12.75">
      <c r="K795" s="14">
        <f t="shared" si="11"/>
        <v>0</v>
      </c>
      <c r="N795" s="15"/>
    </row>
    <row r="796" spans="11:14" ht="12.75">
      <c r="K796" s="14">
        <f t="shared" si="11"/>
        <v>0</v>
      </c>
      <c r="N796" s="15"/>
    </row>
    <row r="797" spans="11:14" ht="12.75">
      <c r="K797" s="14">
        <f t="shared" si="11"/>
        <v>0</v>
      </c>
      <c r="N797" s="15"/>
    </row>
    <row r="798" spans="11:14" ht="12.75">
      <c r="K798" s="14">
        <f t="shared" si="11"/>
        <v>0</v>
      </c>
      <c r="N798" s="15"/>
    </row>
    <row r="799" spans="11:14" ht="12.75">
      <c r="K799" s="14">
        <f t="shared" si="11"/>
        <v>0</v>
      </c>
      <c r="N799" s="15"/>
    </row>
    <row r="800" spans="11:14" ht="12.75">
      <c r="K800" s="14">
        <f t="shared" si="11"/>
        <v>0</v>
      </c>
      <c r="N800" s="15"/>
    </row>
    <row r="801" spans="11:14" ht="12.75">
      <c r="K801" s="14">
        <f t="shared" si="11"/>
        <v>0</v>
      </c>
      <c r="N801" s="15"/>
    </row>
    <row r="802" spans="11:14" ht="12.75">
      <c r="K802" s="14">
        <f t="shared" si="11"/>
        <v>0</v>
      </c>
      <c r="N802" s="15"/>
    </row>
    <row r="803" spans="11:14" ht="12.75">
      <c r="K803" s="14">
        <f t="shared" si="11"/>
        <v>0</v>
      </c>
      <c r="N803" s="15"/>
    </row>
    <row r="804" spans="11:14" ht="12.75">
      <c r="K804" s="14">
        <f t="shared" si="11"/>
        <v>0</v>
      </c>
      <c r="N804" s="15"/>
    </row>
    <row r="805" spans="11:14" ht="12.75">
      <c r="K805" s="14">
        <f t="shared" si="11"/>
        <v>0</v>
      </c>
      <c r="N805" s="15"/>
    </row>
    <row r="806" spans="11:14" ht="12.75">
      <c r="K806" s="14">
        <f t="shared" si="11"/>
        <v>0</v>
      </c>
      <c r="N806" s="15"/>
    </row>
    <row r="807" spans="11:14" ht="12.75">
      <c r="K807" s="14">
        <f t="shared" si="11"/>
        <v>0</v>
      </c>
      <c r="N807" s="15"/>
    </row>
    <row r="808" spans="11:14" ht="12.75">
      <c r="K808" s="14">
        <f t="shared" si="11"/>
        <v>0</v>
      </c>
      <c r="N808" s="15"/>
    </row>
    <row r="809" spans="11:14" ht="12.75">
      <c r="K809" s="14">
        <f t="shared" si="11"/>
        <v>0</v>
      </c>
      <c r="N809" s="15"/>
    </row>
    <row r="810" spans="11:14" ht="12.75">
      <c r="K810" s="14">
        <f t="shared" si="11"/>
        <v>0</v>
      </c>
      <c r="N810" s="15"/>
    </row>
    <row r="811" spans="11:14" ht="12.75">
      <c r="K811" s="14">
        <f t="shared" si="11"/>
        <v>0</v>
      </c>
      <c r="N811" s="15"/>
    </row>
    <row r="812" spans="11:14" ht="12.75">
      <c r="K812" s="14">
        <f t="shared" si="11"/>
        <v>0</v>
      </c>
      <c r="N812" s="15"/>
    </row>
    <row r="813" spans="11:14" ht="12.75">
      <c r="K813" s="14">
        <f t="shared" si="11"/>
        <v>0</v>
      </c>
      <c r="N813" s="15"/>
    </row>
    <row r="814" spans="11:14" ht="12.75">
      <c r="K814" s="14">
        <f t="shared" si="11"/>
        <v>0</v>
      </c>
      <c r="N814" s="15"/>
    </row>
    <row r="815" spans="11:14" ht="12.75">
      <c r="K815" s="14">
        <f t="shared" si="11"/>
        <v>0</v>
      </c>
      <c r="N815" s="15"/>
    </row>
    <row r="816" spans="11:14" ht="12.75">
      <c r="K816" s="14">
        <f t="shared" si="11"/>
        <v>0</v>
      </c>
      <c r="N816" s="15"/>
    </row>
    <row r="817" spans="11:14" ht="12.75">
      <c r="K817" s="14">
        <f t="shared" si="11"/>
        <v>0</v>
      </c>
      <c r="N817" s="15"/>
    </row>
    <row r="818" spans="11:14" ht="12.75">
      <c r="K818" s="14">
        <f t="shared" si="11"/>
        <v>0</v>
      </c>
      <c r="N818" s="15"/>
    </row>
    <row r="819" spans="11:14" ht="12.75">
      <c r="K819" s="14">
        <f t="shared" si="11"/>
        <v>0</v>
      </c>
      <c r="N819" s="15"/>
    </row>
    <row r="820" spans="11:14" ht="12.75">
      <c r="K820" s="14">
        <f t="shared" si="11"/>
        <v>0</v>
      </c>
      <c r="N820" s="15"/>
    </row>
    <row r="821" spans="11:14" ht="12.75">
      <c r="K821" s="14">
        <f t="shared" si="11"/>
        <v>0</v>
      </c>
      <c r="N821" s="15"/>
    </row>
    <row r="822" spans="11:14" ht="12.75">
      <c r="K822" s="14">
        <f t="shared" si="11"/>
        <v>0</v>
      </c>
      <c r="N822" s="15"/>
    </row>
    <row r="823" spans="11:14" ht="12.75">
      <c r="K823" s="14">
        <f t="shared" si="11"/>
        <v>0</v>
      </c>
      <c r="N823" s="15"/>
    </row>
    <row r="824" spans="11:14" ht="12.75">
      <c r="K824" s="14">
        <f t="shared" si="11"/>
        <v>0</v>
      </c>
      <c r="N824" s="15"/>
    </row>
    <row r="825" spans="11:14" ht="12.75">
      <c r="K825" s="14">
        <f t="shared" si="11"/>
        <v>0</v>
      </c>
      <c r="N825" s="15"/>
    </row>
    <row r="826" spans="11:14" ht="12.75">
      <c r="K826" s="14">
        <f t="shared" si="11"/>
        <v>0</v>
      </c>
      <c r="N826" s="15"/>
    </row>
    <row r="827" ht="12.75">
      <c r="K827" s="14">
        <f t="shared" si="11"/>
        <v>0</v>
      </c>
    </row>
    <row r="828" ht="12.75">
      <c r="K828" s="14">
        <f t="shared" si="11"/>
        <v>0</v>
      </c>
    </row>
    <row r="829" ht="12.75">
      <c r="K829" s="14">
        <f t="shared" si="11"/>
        <v>0</v>
      </c>
    </row>
    <row r="830" ht="12.75">
      <c r="K830" s="14">
        <f t="shared" si="11"/>
        <v>0</v>
      </c>
    </row>
    <row r="831" ht="12.75">
      <c r="K831" s="14">
        <f t="shared" si="11"/>
        <v>0</v>
      </c>
    </row>
    <row r="832" ht="12.75">
      <c r="K832" s="14">
        <f t="shared" si="11"/>
        <v>0</v>
      </c>
    </row>
    <row r="833" ht="12.75">
      <c r="K833" s="14">
        <f t="shared" si="11"/>
        <v>0</v>
      </c>
    </row>
    <row r="834" ht="12.75">
      <c r="K834" s="14">
        <f aca="true" t="shared" si="12" ref="K834:K897">SUM(H834:J834)/3</f>
        <v>0</v>
      </c>
    </row>
    <row r="835" ht="12.75">
      <c r="K835" s="14">
        <f t="shared" si="12"/>
        <v>0</v>
      </c>
    </row>
    <row r="836" ht="12.75">
      <c r="K836" s="14">
        <f t="shared" si="12"/>
        <v>0</v>
      </c>
    </row>
    <row r="837" ht="12.75">
      <c r="K837" s="14">
        <f t="shared" si="12"/>
        <v>0</v>
      </c>
    </row>
    <row r="838" ht="12.75">
      <c r="K838" s="14">
        <f t="shared" si="12"/>
        <v>0</v>
      </c>
    </row>
    <row r="839" ht="12.75">
      <c r="K839" s="14">
        <f t="shared" si="12"/>
        <v>0</v>
      </c>
    </row>
    <row r="840" ht="12.75">
      <c r="K840" s="14">
        <f t="shared" si="12"/>
        <v>0</v>
      </c>
    </row>
    <row r="841" ht="12.75">
      <c r="K841" s="14">
        <f t="shared" si="12"/>
        <v>0</v>
      </c>
    </row>
    <row r="842" ht="12.75">
      <c r="K842" s="14">
        <f t="shared" si="12"/>
        <v>0</v>
      </c>
    </row>
    <row r="843" ht="12.75">
      <c r="K843" s="14">
        <f t="shared" si="12"/>
        <v>0</v>
      </c>
    </row>
    <row r="844" ht="12.75">
      <c r="K844" s="14">
        <f t="shared" si="12"/>
        <v>0</v>
      </c>
    </row>
    <row r="845" ht="12.75">
      <c r="K845" s="14">
        <f t="shared" si="12"/>
        <v>0</v>
      </c>
    </row>
    <row r="846" ht="12.75">
      <c r="K846" s="14">
        <f t="shared" si="12"/>
        <v>0</v>
      </c>
    </row>
    <row r="847" ht="12.75">
      <c r="K847" s="14">
        <f t="shared" si="12"/>
        <v>0</v>
      </c>
    </row>
    <row r="848" ht="12.75">
      <c r="K848" s="14">
        <f t="shared" si="12"/>
        <v>0</v>
      </c>
    </row>
    <row r="849" ht="12.75">
      <c r="K849" s="14">
        <f t="shared" si="12"/>
        <v>0</v>
      </c>
    </row>
    <row r="850" ht="12.75">
      <c r="K850" s="14">
        <f t="shared" si="12"/>
        <v>0</v>
      </c>
    </row>
    <row r="851" ht="12.75">
      <c r="K851" s="14">
        <f t="shared" si="12"/>
        <v>0</v>
      </c>
    </row>
    <row r="852" ht="12.75">
      <c r="K852" s="14">
        <f t="shared" si="12"/>
        <v>0</v>
      </c>
    </row>
    <row r="853" ht="12.75">
      <c r="K853" s="14">
        <f t="shared" si="12"/>
        <v>0</v>
      </c>
    </row>
    <row r="854" ht="12.75">
      <c r="K854" s="14">
        <f t="shared" si="12"/>
        <v>0</v>
      </c>
    </row>
    <row r="855" ht="12.75">
      <c r="K855" s="14">
        <f t="shared" si="12"/>
        <v>0</v>
      </c>
    </row>
    <row r="856" ht="12.75">
      <c r="K856" s="14">
        <f t="shared" si="12"/>
        <v>0</v>
      </c>
    </row>
    <row r="857" ht="12.75">
      <c r="K857" s="14">
        <f t="shared" si="12"/>
        <v>0</v>
      </c>
    </row>
    <row r="858" ht="12.75">
      <c r="K858" s="14">
        <f t="shared" si="12"/>
        <v>0</v>
      </c>
    </row>
    <row r="859" ht="12.75">
      <c r="K859" s="14">
        <f t="shared" si="12"/>
        <v>0</v>
      </c>
    </row>
    <row r="860" ht="12.75">
      <c r="K860" s="14">
        <f t="shared" si="12"/>
        <v>0</v>
      </c>
    </row>
    <row r="861" ht="12.75">
      <c r="K861" s="14">
        <f t="shared" si="12"/>
        <v>0</v>
      </c>
    </row>
    <row r="862" ht="12.75">
      <c r="K862" s="14">
        <f t="shared" si="12"/>
        <v>0</v>
      </c>
    </row>
    <row r="863" ht="12.75">
      <c r="K863" s="14">
        <f t="shared" si="12"/>
        <v>0</v>
      </c>
    </row>
    <row r="864" ht="12.75">
      <c r="K864" s="14">
        <f t="shared" si="12"/>
        <v>0</v>
      </c>
    </row>
    <row r="865" ht="12.75">
      <c r="K865" s="14">
        <f t="shared" si="12"/>
        <v>0</v>
      </c>
    </row>
    <row r="866" ht="12.75">
      <c r="K866" s="14">
        <f t="shared" si="12"/>
        <v>0</v>
      </c>
    </row>
    <row r="867" ht="12.75">
      <c r="K867" s="14">
        <f t="shared" si="12"/>
        <v>0</v>
      </c>
    </row>
    <row r="868" ht="12.75">
      <c r="K868" s="14">
        <f t="shared" si="12"/>
        <v>0</v>
      </c>
    </row>
    <row r="869" ht="12.75">
      <c r="K869" s="14">
        <f t="shared" si="12"/>
        <v>0</v>
      </c>
    </row>
    <row r="870" ht="12.75">
      <c r="K870" s="14">
        <f t="shared" si="12"/>
        <v>0</v>
      </c>
    </row>
    <row r="871" ht="12.75">
      <c r="K871" s="14">
        <f t="shared" si="12"/>
        <v>0</v>
      </c>
    </row>
    <row r="872" ht="12.75">
      <c r="K872" s="14">
        <f t="shared" si="12"/>
        <v>0</v>
      </c>
    </row>
    <row r="873" ht="12.75">
      <c r="K873" s="14">
        <f t="shared" si="12"/>
        <v>0</v>
      </c>
    </row>
    <row r="874" ht="12.75">
      <c r="K874" s="14">
        <f t="shared" si="12"/>
        <v>0</v>
      </c>
    </row>
    <row r="875" ht="12.75">
      <c r="K875" s="14">
        <f t="shared" si="12"/>
        <v>0</v>
      </c>
    </row>
    <row r="876" ht="12.75">
      <c r="K876" s="14">
        <f t="shared" si="12"/>
        <v>0</v>
      </c>
    </row>
    <row r="877" ht="12.75">
      <c r="K877" s="14">
        <f t="shared" si="12"/>
        <v>0</v>
      </c>
    </row>
    <row r="878" ht="12.75">
      <c r="K878" s="14">
        <f t="shared" si="12"/>
        <v>0</v>
      </c>
    </row>
    <row r="879" ht="12.75">
      <c r="K879" s="14">
        <f t="shared" si="12"/>
        <v>0</v>
      </c>
    </row>
    <row r="880" ht="12.75">
      <c r="K880" s="14">
        <f t="shared" si="12"/>
        <v>0</v>
      </c>
    </row>
    <row r="881" ht="12.75">
      <c r="K881" s="14">
        <f t="shared" si="12"/>
        <v>0</v>
      </c>
    </row>
    <row r="882" ht="12.75">
      <c r="K882" s="14">
        <f t="shared" si="12"/>
        <v>0</v>
      </c>
    </row>
    <row r="883" ht="12.75">
      <c r="K883" s="14">
        <f t="shared" si="12"/>
        <v>0</v>
      </c>
    </row>
    <row r="884" ht="12.75">
      <c r="K884" s="14">
        <f t="shared" si="12"/>
        <v>0</v>
      </c>
    </row>
    <row r="885" ht="12.75">
      <c r="K885" s="14">
        <f t="shared" si="12"/>
        <v>0</v>
      </c>
    </row>
    <row r="886" ht="12.75">
      <c r="K886" s="14">
        <f t="shared" si="12"/>
        <v>0</v>
      </c>
    </row>
    <row r="887" ht="12.75">
      <c r="K887" s="14">
        <f t="shared" si="12"/>
        <v>0</v>
      </c>
    </row>
    <row r="888" ht="12.75">
      <c r="K888" s="14">
        <f t="shared" si="12"/>
        <v>0</v>
      </c>
    </row>
    <row r="889" ht="12.75">
      <c r="K889" s="14">
        <f t="shared" si="12"/>
        <v>0</v>
      </c>
    </row>
    <row r="890" ht="12.75">
      <c r="K890" s="14">
        <f t="shared" si="12"/>
        <v>0</v>
      </c>
    </row>
    <row r="891" ht="12.75">
      <c r="K891" s="14">
        <f t="shared" si="12"/>
        <v>0</v>
      </c>
    </row>
    <row r="892" ht="12.75">
      <c r="K892" s="14">
        <f t="shared" si="12"/>
        <v>0</v>
      </c>
    </row>
    <row r="893" ht="12.75">
      <c r="K893" s="14">
        <f t="shared" si="12"/>
        <v>0</v>
      </c>
    </row>
    <row r="894" ht="12.75">
      <c r="K894" s="14">
        <f t="shared" si="12"/>
        <v>0</v>
      </c>
    </row>
    <row r="895" ht="12.75">
      <c r="K895" s="14">
        <f t="shared" si="12"/>
        <v>0</v>
      </c>
    </row>
    <row r="896" ht="12.75">
      <c r="K896" s="14">
        <f t="shared" si="12"/>
        <v>0</v>
      </c>
    </row>
    <row r="897" ht="12.75">
      <c r="K897" s="14">
        <f t="shared" si="12"/>
        <v>0</v>
      </c>
    </row>
    <row r="898" ht="12.75">
      <c r="K898" s="14">
        <f aca="true" t="shared" si="13" ref="K898:K961">SUM(H898:J898)/3</f>
        <v>0</v>
      </c>
    </row>
    <row r="899" ht="12.75">
      <c r="K899" s="14">
        <f t="shared" si="13"/>
        <v>0</v>
      </c>
    </row>
    <row r="900" ht="12.75">
      <c r="K900" s="14">
        <f t="shared" si="13"/>
        <v>0</v>
      </c>
    </row>
    <row r="901" ht="12.75">
      <c r="K901" s="14">
        <f t="shared" si="13"/>
        <v>0</v>
      </c>
    </row>
    <row r="902" ht="12.75">
      <c r="K902" s="14">
        <f t="shared" si="13"/>
        <v>0</v>
      </c>
    </row>
    <row r="903" ht="12.75">
      <c r="K903" s="14">
        <f t="shared" si="13"/>
        <v>0</v>
      </c>
    </row>
    <row r="904" ht="12.75">
      <c r="K904" s="14">
        <f t="shared" si="13"/>
        <v>0</v>
      </c>
    </row>
    <row r="905" ht="12.75">
      <c r="K905" s="14">
        <f t="shared" si="13"/>
        <v>0</v>
      </c>
    </row>
    <row r="906" ht="12.75">
      <c r="K906" s="14">
        <f t="shared" si="13"/>
        <v>0</v>
      </c>
    </row>
    <row r="907" ht="12.75">
      <c r="K907" s="14">
        <f t="shared" si="13"/>
        <v>0</v>
      </c>
    </row>
    <row r="908" ht="12.75">
      <c r="K908" s="14">
        <f t="shared" si="13"/>
        <v>0</v>
      </c>
    </row>
    <row r="909" ht="12.75">
      <c r="K909" s="14">
        <f t="shared" si="13"/>
        <v>0</v>
      </c>
    </row>
    <row r="910" ht="12.75">
      <c r="K910" s="14">
        <f t="shared" si="13"/>
        <v>0</v>
      </c>
    </row>
    <row r="911" ht="12.75">
      <c r="K911" s="14">
        <f t="shared" si="13"/>
        <v>0</v>
      </c>
    </row>
    <row r="912" ht="12.75">
      <c r="K912" s="14">
        <f t="shared" si="13"/>
        <v>0</v>
      </c>
    </row>
    <row r="913" ht="12.75">
      <c r="K913" s="14">
        <f t="shared" si="13"/>
        <v>0</v>
      </c>
    </row>
    <row r="914" ht="12.75">
      <c r="K914" s="14">
        <f t="shared" si="13"/>
        <v>0</v>
      </c>
    </row>
    <row r="915" ht="12.75">
      <c r="K915" s="14">
        <f t="shared" si="13"/>
        <v>0</v>
      </c>
    </row>
    <row r="916" ht="12.75">
      <c r="K916" s="14">
        <f t="shared" si="13"/>
        <v>0</v>
      </c>
    </row>
    <row r="917" ht="12.75">
      <c r="K917" s="14">
        <f t="shared" si="13"/>
        <v>0</v>
      </c>
    </row>
    <row r="918" ht="12.75">
      <c r="K918" s="14">
        <f t="shared" si="13"/>
        <v>0</v>
      </c>
    </row>
    <row r="919" ht="12.75">
      <c r="K919" s="14">
        <f t="shared" si="13"/>
        <v>0</v>
      </c>
    </row>
    <row r="920" ht="12.75">
      <c r="K920" s="14">
        <f t="shared" si="13"/>
        <v>0</v>
      </c>
    </row>
    <row r="921" ht="12.75">
      <c r="K921" s="14">
        <f t="shared" si="13"/>
        <v>0</v>
      </c>
    </row>
    <row r="922" ht="12.75">
      <c r="K922" s="14">
        <f t="shared" si="13"/>
        <v>0</v>
      </c>
    </row>
    <row r="923" ht="12.75">
      <c r="K923" s="14">
        <f t="shared" si="13"/>
        <v>0</v>
      </c>
    </row>
    <row r="924" ht="12.75">
      <c r="K924" s="14">
        <f t="shared" si="13"/>
        <v>0</v>
      </c>
    </row>
    <row r="925" ht="12.75">
      <c r="K925" s="14">
        <f t="shared" si="13"/>
        <v>0</v>
      </c>
    </row>
    <row r="926" ht="12.75">
      <c r="K926" s="14">
        <f t="shared" si="13"/>
        <v>0</v>
      </c>
    </row>
    <row r="927" ht="12.75">
      <c r="K927" s="14">
        <f t="shared" si="13"/>
        <v>0</v>
      </c>
    </row>
    <row r="928" ht="12.75">
      <c r="K928" s="14">
        <f t="shared" si="13"/>
        <v>0</v>
      </c>
    </row>
    <row r="929" ht="12.75">
      <c r="K929" s="14">
        <f t="shared" si="13"/>
        <v>0</v>
      </c>
    </row>
    <row r="930" ht="12.75">
      <c r="K930" s="14">
        <f t="shared" si="13"/>
        <v>0</v>
      </c>
    </row>
    <row r="931" ht="12.75">
      <c r="K931" s="14">
        <f t="shared" si="13"/>
        <v>0</v>
      </c>
    </row>
    <row r="932" ht="12.75">
      <c r="K932" s="14">
        <f t="shared" si="13"/>
        <v>0</v>
      </c>
    </row>
    <row r="933" ht="12.75">
      <c r="K933" s="14">
        <f t="shared" si="13"/>
        <v>0</v>
      </c>
    </row>
    <row r="934" ht="12.75">
      <c r="K934" s="14">
        <f t="shared" si="13"/>
        <v>0</v>
      </c>
    </row>
    <row r="935" ht="12.75">
      <c r="K935" s="14">
        <f t="shared" si="13"/>
        <v>0</v>
      </c>
    </row>
    <row r="936" ht="12.75">
      <c r="K936" s="14">
        <f t="shared" si="13"/>
        <v>0</v>
      </c>
    </row>
    <row r="937" ht="12.75">
      <c r="K937" s="14">
        <f t="shared" si="13"/>
        <v>0</v>
      </c>
    </row>
    <row r="938" ht="12.75">
      <c r="K938" s="14">
        <f t="shared" si="13"/>
        <v>0</v>
      </c>
    </row>
    <row r="939" ht="12.75">
      <c r="K939" s="14">
        <f t="shared" si="13"/>
        <v>0</v>
      </c>
    </row>
    <row r="940" ht="12.75">
      <c r="K940" s="14">
        <f t="shared" si="13"/>
        <v>0</v>
      </c>
    </row>
    <row r="941" ht="12.75">
      <c r="K941" s="14">
        <f t="shared" si="13"/>
        <v>0</v>
      </c>
    </row>
    <row r="942" ht="12.75">
      <c r="K942" s="14">
        <f t="shared" si="13"/>
        <v>0</v>
      </c>
    </row>
    <row r="943" ht="12.75">
      <c r="K943" s="14">
        <f t="shared" si="13"/>
        <v>0</v>
      </c>
    </row>
    <row r="944" ht="12.75">
      <c r="K944" s="14">
        <f t="shared" si="13"/>
        <v>0</v>
      </c>
    </row>
    <row r="945" ht="12.75">
      <c r="K945" s="14">
        <f t="shared" si="13"/>
        <v>0</v>
      </c>
    </row>
    <row r="946" ht="12.75">
      <c r="K946" s="14">
        <f t="shared" si="13"/>
        <v>0</v>
      </c>
    </row>
    <row r="947" ht="12.75">
      <c r="K947" s="14">
        <f t="shared" si="13"/>
        <v>0</v>
      </c>
    </row>
    <row r="948" ht="12.75">
      <c r="K948" s="14">
        <f t="shared" si="13"/>
        <v>0</v>
      </c>
    </row>
    <row r="949" ht="12.75">
      <c r="K949" s="14">
        <f t="shared" si="13"/>
        <v>0</v>
      </c>
    </row>
    <row r="950" ht="12.75">
      <c r="K950" s="14">
        <f t="shared" si="13"/>
        <v>0</v>
      </c>
    </row>
    <row r="951" ht="12.75">
      <c r="K951" s="14">
        <f t="shared" si="13"/>
        <v>0</v>
      </c>
    </row>
    <row r="952" ht="12.75">
      <c r="K952" s="14">
        <f t="shared" si="13"/>
        <v>0</v>
      </c>
    </row>
    <row r="953" ht="12.75">
      <c r="K953" s="14">
        <f t="shared" si="13"/>
        <v>0</v>
      </c>
    </row>
    <row r="954" ht="12.75">
      <c r="K954" s="14">
        <f t="shared" si="13"/>
        <v>0</v>
      </c>
    </row>
    <row r="955" ht="12.75">
      <c r="K955" s="14">
        <f t="shared" si="13"/>
        <v>0</v>
      </c>
    </row>
    <row r="956" ht="12.75">
      <c r="K956" s="14">
        <f t="shared" si="13"/>
        <v>0</v>
      </c>
    </row>
    <row r="957" ht="12.75">
      <c r="K957" s="14">
        <f t="shared" si="13"/>
        <v>0</v>
      </c>
    </row>
    <row r="958" ht="12.75">
      <c r="K958" s="14">
        <f t="shared" si="13"/>
        <v>0</v>
      </c>
    </row>
    <row r="959" ht="12.75">
      <c r="K959" s="14">
        <f t="shared" si="13"/>
        <v>0</v>
      </c>
    </row>
    <row r="960" ht="12.75">
      <c r="K960" s="14">
        <f t="shared" si="13"/>
        <v>0</v>
      </c>
    </row>
    <row r="961" ht="12.75">
      <c r="K961" s="14">
        <f t="shared" si="13"/>
        <v>0</v>
      </c>
    </row>
    <row r="962" ht="12.75">
      <c r="K962" s="14">
        <f aca="true" t="shared" si="14" ref="K962:K1025">SUM(H962:J962)/3</f>
        <v>0</v>
      </c>
    </row>
    <row r="963" ht="12.75">
      <c r="K963" s="14">
        <f t="shared" si="14"/>
        <v>0</v>
      </c>
    </row>
    <row r="964" ht="12.75">
      <c r="K964" s="14">
        <f t="shared" si="14"/>
        <v>0</v>
      </c>
    </row>
    <row r="965" ht="12.75">
      <c r="K965" s="14">
        <f t="shared" si="14"/>
        <v>0</v>
      </c>
    </row>
    <row r="966" ht="12.75">
      <c r="K966" s="14">
        <f t="shared" si="14"/>
        <v>0</v>
      </c>
    </row>
    <row r="967" ht="12.75">
      <c r="K967" s="14">
        <f t="shared" si="14"/>
        <v>0</v>
      </c>
    </row>
    <row r="968" ht="12.75">
      <c r="K968" s="14">
        <f t="shared" si="14"/>
        <v>0</v>
      </c>
    </row>
    <row r="969" ht="12.75">
      <c r="K969" s="14">
        <f t="shared" si="14"/>
        <v>0</v>
      </c>
    </row>
    <row r="970" ht="12.75">
      <c r="K970" s="14">
        <f t="shared" si="14"/>
        <v>0</v>
      </c>
    </row>
    <row r="971" ht="12.75">
      <c r="K971" s="14">
        <f t="shared" si="14"/>
        <v>0</v>
      </c>
    </row>
    <row r="972" ht="12.75">
      <c r="K972" s="14">
        <f t="shared" si="14"/>
        <v>0</v>
      </c>
    </row>
    <row r="973" ht="12.75">
      <c r="K973" s="14">
        <f t="shared" si="14"/>
        <v>0</v>
      </c>
    </row>
    <row r="974" ht="12.75">
      <c r="K974" s="14">
        <f t="shared" si="14"/>
        <v>0</v>
      </c>
    </row>
    <row r="975" ht="12.75">
      <c r="K975" s="14">
        <f t="shared" si="14"/>
        <v>0</v>
      </c>
    </row>
    <row r="976" ht="12.75">
      <c r="K976" s="14">
        <f t="shared" si="14"/>
        <v>0</v>
      </c>
    </row>
    <row r="977" ht="12.75">
      <c r="K977" s="14">
        <f t="shared" si="14"/>
        <v>0</v>
      </c>
    </row>
    <row r="978" ht="12.75">
      <c r="K978" s="14">
        <f t="shared" si="14"/>
        <v>0</v>
      </c>
    </row>
    <row r="979" ht="12.75">
      <c r="K979" s="14">
        <f t="shared" si="14"/>
        <v>0</v>
      </c>
    </row>
    <row r="980" ht="12.75">
      <c r="K980" s="14">
        <f t="shared" si="14"/>
        <v>0</v>
      </c>
    </row>
    <row r="981" ht="12.75">
      <c r="K981" s="14">
        <f t="shared" si="14"/>
        <v>0</v>
      </c>
    </row>
    <row r="982" ht="12.75">
      <c r="K982" s="14">
        <f t="shared" si="14"/>
        <v>0</v>
      </c>
    </row>
    <row r="983" ht="12.75">
      <c r="K983" s="14">
        <f t="shared" si="14"/>
        <v>0</v>
      </c>
    </row>
    <row r="984" ht="12.75">
      <c r="K984" s="14">
        <f t="shared" si="14"/>
        <v>0</v>
      </c>
    </row>
    <row r="985" ht="12.75">
      <c r="K985" s="14">
        <f t="shared" si="14"/>
        <v>0</v>
      </c>
    </row>
    <row r="986" ht="12.75">
      <c r="K986" s="14">
        <f t="shared" si="14"/>
        <v>0</v>
      </c>
    </row>
    <row r="987" ht="12.75">
      <c r="K987" s="14">
        <f t="shared" si="14"/>
        <v>0</v>
      </c>
    </row>
    <row r="988" ht="12.75">
      <c r="K988" s="14">
        <f t="shared" si="14"/>
        <v>0</v>
      </c>
    </row>
    <row r="989" ht="12.75">
      <c r="K989" s="14">
        <f t="shared" si="14"/>
        <v>0</v>
      </c>
    </row>
    <row r="990" ht="12.75">
      <c r="K990" s="14">
        <f t="shared" si="14"/>
        <v>0</v>
      </c>
    </row>
    <row r="991" ht="12.75">
      <c r="K991" s="14">
        <f t="shared" si="14"/>
        <v>0</v>
      </c>
    </row>
    <row r="992" ht="12.75">
      <c r="K992" s="14">
        <f t="shared" si="14"/>
        <v>0</v>
      </c>
    </row>
    <row r="993" ht="12.75">
      <c r="K993" s="14">
        <f t="shared" si="14"/>
        <v>0</v>
      </c>
    </row>
    <row r="994" ht="12.75">
      <c r="K994" s="14">
        <f t="shared" si="14"/>
        <v>0</v>
      </c>
    </row>
    <row r="995" ht="12.75">
      <c r="K995" s="14">
        <f t="shared" si="14"/>
        <v>0</v>
      </c>
    </row>
    <row r="996" ht="12.75">
      <c r="K996" s="14">
        <f t="shared" si="14"/>
        <v>0</v>
      </c>
    </row>
    <row r="997" ht="12.75">
      <c r="K997" s="14">
        <f t="shared" si="14"/>
        <v>0</v>
      </c>
    </row>
    <row r="998" ht="12.75">
      <c r="K998" s="14">
        <f t="shared" si="14"/>
        <v>0</v>
      </c>
    </row>
    <row r="999" ht="12.75">
      <c r="K999" s="14">
        <f t="shared" si="14"/>
        <v>0</v>
      </c>
    </row>
    <row r="1000" ht="12.75">
      <c r="K1000" s="14">
        <f t="shared" si="14"/>
        <v>0</v>
      </c>
    </row>
    <row r="1001" ht="12.75">
      <c r="K1001" s="14">
        <f t="shared" si="14"/>
        <v>0</v>
      </c>
    </row>
    <row r="1002" ht="12.75">
      <c r="K1002" s="14">
        <f t="shared" si="14"/>
        <v>0</v>
      </c>
    </row>
    <row r="1003" ht="12.75">
      <c r="K1003" s="14">
        <f t="shared" si="14"/>
        <v>0</v>
      </c>
    </row>
    <row r="1004" ht="12.75">
      <c r="K1004" s="14">
        <f t="shared" si="14"/>
        <v>0</v>
      </c>
    </row>
    <row r="1005" ht="12.75">
      <c r="K1005" s="14">
        <f t="shared" si="14"/>
        <v>0</v>
      </c>
    </row>
    <row r="1006" ht="12.75">
      <c r="K1006" s="14">
        <f t="shared" si="14"/>
        <v>0</v>
      </c>
    </row>
    <row r="1007" ht="12.75">
      <c r="K1007" s="14">
        <f t="shared" si="14"/>
        <v>0</v>
      </c>
    </row>
    <row r="1008" ht="12.75">
      <c r="K1008" s="14">
        <f t="shared" si="14"/>
        <v>0</v>
      </c>
    </row>
    <row r="1009" ht="12.75">
      <c r="K1009" s="14">
        <f t="shared" si="14"/>
        <v>0</v>
      </c>
    </row>
    <row r="1010" ht="12.75">
      <c r="K1010" s="14">
        <f t="shared" si="14"/>
        <v>0</v>
      </c>
    </row>
    <row r="1011" ht="12.75">
      <c r="K1011" s="14">
        <f t="shared" si="14"/>
        <v>0</v>
      </c>
    </row>
    <row r="1012" ht="12.75">
      <c r="K1012" s="14">
        <f t="shared" si="14"/>
        <v>0</v>
      </c>
    </row>
    <row r="1013" ht="12.75">
      <c r="K1013" s="14">
        <f t="shared" si="14"/>
        <v>0</v>
      </c>
    </row>
    <row r="1014" ht="12.75">
      <c r="K1014" s="14">
        <f t="shared" si="14"/>
        <v>0</v>
      </c>
    </row>
    <row r="1015" ht="12.75">
      <c r="K1015" s="14">
        <f t="shared" si="14"/>
        <v>0</v>
      </c>
    </row>
    <row r="1016" ht="12.75">
      <c r="K1016" s="14">
        <f t="shared" si="14"/>
        <v>0</v>
      </c>
    </row>
    <row r="1017" ht="12.75">
      <c r="K1017" s="14">
        <f t="shared" si="14"/>
        <v>0</v>
      </c>
    </row>
    <row r="1018" ht="12.75">
      <c r="K1018" s="14">
        <f t="shared" si="14"/>
        <v>0</v>
      </c>
    </row>
    <row r="1019" ht="12.75">
      <c r="K1019" s="14">
        <f t="shared" si="14"/>
        <v>0</v>
      </c>
    </row>
    <row r="1020" ht="12.75">
      <c r="K1020" s="14">
        <f t="shared" si="14"/>
        <v>0</v>
      </c>
    </row>
    <row r="1021" ht="12.75">
      <c r="K1021" s="14">
        <f t="shared" si="14"/>
        <v>0</v>
      </c>
    </row>
    <row r="1022" ht="12.75">
      <c r="K1022" s="14">
        <f t="shared" si="14"/>
        <v>0</v>
      </c>
    </row>
    <row r="1023" ht="12.75">
      <c r="K1023" s="14">
        <f t="shared" si="14"/>
        <v>0</v>
      </c>
    </row>
    <row r="1024" ht="12.75">
      <c r="K1024" s="14">
        <f t="shared" si="14"/>
        <v>0</v>
      </c>
    </row>
    <row r="1025" ht="12.75">
      <c r="K1025" s="14">
        <f t="shared" si="14"/>
        <v>0</v>
      </c>
    </row>
    <row r="1026" ht="12.75">
      <c r="K1026" s="14">
        <f aca="true" t="shared" si="15" ref="K1026:K1089">SUM(H1026:J1026)/3</f>
        <v>0</v>
      </c>
    </row>
    <row r="1027" ht="12.75">
      <c r="K1027" s="14">
        <f t="shared" si="15"/>
        <v>0</v>
      </c>
    </row>
    <row r="1028" ht="12.75">
      <c r="K1028" s="14">
        <f t="shared" si="15"/>
        <v>0</v>
      </c>
    </row>
    <row r="1029" ht="12.75">
      <c r="K1029" s="14">
        <f t="shared" si="15"/>
        <v>0</v>
      </c>
    </row>
    <row r="1030" ht="12.75">
      <c r="K1030" s="14">
        <f t="shared" si="15"/>
        <v>0</v>
      </c>
    </row>
    <row r="1031" ht="12.75">
      <c r="K1031" s="14">
        <f t="shared" si="15"/>
        <v>0</v>
      </c>
    </row>
    <row r="1032" ht="12.75">
      <c r="K1032" s="14">
        <f t="shared" si="15"/>
        <v>0</v>
      </c>
    </row>
    <row r="1033" ht="12.75">
      <c r="K1033" s="14">
        <f t="shared" si="15"/>
        <v>0</v>
      </c>
    </row>
    <row r="1034" ht="12.75">
      <c r="K1034" s="14">
        <f t="shared" si="15"/>
        <v>0</v>
      </c>
    </row>
    <row r="1035" ht="12.75">
      <c r="K1035" s="14">
        <f t="shared" si="15"/>
        <v>0</v>
      </c>
    </row>
    <row r="1036" ht="12.75">
      <c r="K1036" s="14">
        <f t="shared" si="15"/>
        <v>0</v>
      </c>
    </row>
    <row r="1037" ht="12.75">
      <c r="K1037" s="14">
        <f t="shared" si="15"/>
        <v>0</v>
      </c>
    </row>
    <row r="1038" ht="12.75">
      <c r="K1038" s="14">
        <f t="shared" si="15"/>
        <v>0</v>
      </c>
    </row>
    <row r="1039" ht="12.75">
      <c r="K1039" s="14">
        <f t="shared" si="15"/>
        <v>0</v>
      </c>
    </row>
    <row r="1040" ht="12.75">
      <c r="K1040" s="14">
        <f t="shared" si="15"/>
        <v>0</v>
      </c>
    </row>
    <row r="1041" ht="12.75">
      <c r="K1041" s="14">
        <f t="shared" si="15"/>
        <v>0</v>
      </c>
    </row>
    <row r="1042" ht="12.75">
      <c r="K1042" s="14">
        <f t="shared" si="15"/>
        <v>0</v>
      </c>
    </row>
    <row r="1043" ht="12.75">
      <c r="K1043" s="14">
        <f t="shared" si="15"/>
        <v>0</v>
      </c>
    </row>
    <row r="1044" ht="12.75">
      <c r="K1044" s="14">
        <f t="shared" si="15"/>
        <v>0</v>
      </c>
    </row>
    <row r="1045" ht="12.75">
      <c r="K1045" s="14">
        <f t="shared" si="15"/>
        <v>0</v>
      </c>
    </row>
    <row r="1046" ht="12.75">
      <c r="K1046" s="14">
        <f t="shared" si="15"/>
        <v>0</v>
      </c>
    </row>
    <row r="1047" ht="12.75">
      <c r="K1047" s="14">
        <f t="shared" si="15"/>
        <v>0</v>
      </c>
    </row>
    <row r="1048" ht="12.75">
      <c r="K1048" s="14">
        <f t="shared" si="15"/>
        <v>0</v>
      </c>
    </row>
    <row r="1049" ht="12.75">
      <c r="K1049" s="14">
        <f t="shared" si="15"/>
        <v>0</v>
      </c>
    </row>
    <row r="1050" ht="12.75">
      <c r="K1050" s="14">
        <f t="shared" si="15"/>
        <v>0</v>
      </c>
    </row>
    <row r="1051" ht="12.75">
      <c r="K1051" s="14">
        <f t="shared" si="15"/>
        <v>0</v>
      </c>
    </row>
    <row r="1052" ht="12.75">
      <c r="K1052" s="14">
        <f t="shared" si="15"/>
        <v>0</v>
      </c>
    </row>
    <row r="1053" ht="12.75">
      <c r="K1053" s="14">
        <f t="shared" si="15"/>
        <v>0</v>
      </c>
    </row>
    <row r="1054" ht="12.75">
      <c r="K1054" s="14">
        <f t="shared" si="15"/>
        <v>0</v>
      </c>
    </row>
    <row r="1055" ht="12.75">
      <c r="K1055" s="14">
        <f t="shared" si="15"/>
        <v>0</v>
      </c>
    </row>
    <row r="1056" ht="12.75">
      <c r="K1056" s="14">
        <f t="shared" si="15"/>
        <v>0</v>
      </c>
    </row>
    <row r="1057" ht="12.75">
      <c r="K1057" s="14">
        <f t="shared" si="15"/>
        <v>0</v>
      </c>
    </row>
    <row r="1058" ht="12.75">
      <c r="K1058" s="14">
        <f t="shared" si="15"/>
        <v>0</v>
      </c>
    </row>
    <row r="1059" ht="12.75">
      <c r="K1059" s="14">
        <f t="shared" si="15"/>
        <v>0</v>
      </c>
    </row>
    <row r="1060" ht="12.75">
      <c r="K1060" s="14">
        <f t="shared" si="15"/>
        <v>0</v>
      </c>
    </row>
    <row r="1061" ht="12.75">
      <c r="K1061" s="14">
        <f t="shared" si="15"/>
        <v>0</v>
      </c>
    </row>
    <row r="1062" ht="12.75">
      <c r="K1062" s="14">
        <f t="shared" si="15"/>
        <v>0</v>
      </c>
    </row>
    <row r="1063" ht="12.75">
      <c r="K1063" s="14">
        <f t="shared" si="15"/>
        <v>0</v>
      </c>
    </row>
    <row r="1064" ht="12.75">
      <c r="K1064" s="14">
        <f t="shared" si="15"/>
        <v>0</v>
      </c>
    </row>
    <row r="1065" ht="12.75">
      <c r="K1065" s="14">
        <f t="shared" si="15"/>
        <v>0</v>
      </c>
    </row>
    <row r="1066" ht="12.75">
      <c r="K1066" s="14">
        <f t="shared" si="15"/>
        <v>0</v>
      </c>
    </row>
    <row r="1067" ht="12.75">
      <c r="K1067" s="14">
        <f t="shared" si="15"/>
        <v>0</v>
      </c>
    </row>
    <row r="1068" ht="12.75">
      <c r="K1068" s="14">
        <f t="shared" si="15"/>
        <v>0</v>
      </c>
    </row>
    <row r="1069" ht="12.75">
      <c r="K1069" s="14">
        <f t="shared" si="15"/>
        <v>0</v>
      </c>
    </row>
    <row r="1070" ht="12.75">
      <c r="K1070" s="14">
        <f t="shared" si="15"/>
        <v>0</v>
      </c>
    </row>
    <row r="1071" ht="12.75">
      <c r="K1071" s="14">
        <f t="shared" si="15"/>
        <v>0</v>
      </c>
    </row>
    <row r="1072" ht="12.75">
      <c r="K1072" s="14">
        <f t="shared" si="15"/>
        <v>0</v>
      </c>
    </row>
    <row r="1073" ht="12.75">
      <c r="K1073" s="14">
        <f t="shared" si="15"/>
        <v>0</v>
      </c>
    </row>
    <row r="1074" ht="12.75">
      <c r="K1074" s="14">
        <f t="shared" si="15"/>
        <v>0</v>
      </c>
    </row>
    <row r="1075" ht="12.75">
      <c r="K1075" s="14">
        <f t="shared" si="15"/>
        <v>0</v>
      </c>
    </row>
    <row r="1076" ht="12.75">
      <c r="K1076" s="14">
        <f t="shared" si="15"/>
        <v>0</v>
      </c>
    </row>
    <row r="1077" ht="12.75">
      <c r="K1077" s="14">
        <f t="shared" si="15"/>
        <v>0</v>
      </c>
    </row>
    <row r="1078" ht="12.75">
      <c r="K1078" s="14">
        <f t="shared" si="15"/>
        <v>0</v>
      </c>
    </row>
    <row r="1079" ht="12.75">
      <c r="K1079" s="14">
        <f t="shared" si="15"/>
        <v>0</v>
      </c>
    </row>
    <row r="1080" ht="12.75">
      <c r="K1080" s="14">
        <f t="shared" si="15"/>
        <v>0</v>
      </c>
    </row>
    <row r="1081" ht="12.75">
      <c r="K1081" s="14">
        <f t="shared" si="15"/>
        <v>0</v>
      </c>
    </row>
    <row r="1082" ht="12.75">
      <c r="K1082" s="14">
        <f t="shared" si="15"/>
        <v>0</v>
      </c>
    </row>
    <row r="1083" ht="12.75">
      <c r="K1083" s="14">
        <f t="shared" si="15"/>
        <v>0</v>
      </c>
    </row>
    <row r="1084" ht="12.75">
      <c r="K1084" s="14">
        <f t="shared" si="15"/>
        <v>0</v>
      </c>
    </row>
    <row r="1085" ht="12.75">
      <c r="K1085" s="14">
        <f t="shared" si="15"/>
        <v>0</v>
      </c>
    </row>
    <row r="1086" ht="12.75">
      <c r="K1086" s="14">
        <f t="shared" si="15"/>
        <v>0</v>
      </c>
    </row>
    <row r="1087" ht="12.75">
      <c r="K1087" s="14">
        <f t="shared" si="15"/>
        <v>0</v>
      </c>
    </row>
    <row r="1088" ht="12.75">
      <c r="K1088" s="14">
        <f t="shared" si="15"/>
        <v>0</v>
      </c>
    </row>
    <row r="1089" ht="12.75">
      <c r="K1089" s="14">
        <f t="shared" si="15"/>
        <v>0</v>
      </c>
    </row>
    <row r="1090" ht="12.75">
      <c r="K1090" s="14">
        <f aca="true" t="shared" si="16" ref="K1090:K1153">SUM(H1090:J1090)/3</f>
        <v>0</v>
      </c>
    </row>
    <row r="1091" ht="12.75">
      <c r="K1091" s="14">
        <f t="shared" si="16"/>
        <v>0</v>
      </c>
    </row>
    <row r="1092" ht="12.75">
      <c r="K1092" s="14">
        <f t="shared" si="16"/>
        <v>0</v>
      </c>
    </row>
    <row r="1093" ht="12.75">
      <c r="K1093" s="14">
        <f t="shared" si="16"/>
        <v>0</v>
      </c>
    </row>
    <row r="1094" ht="12.75">
      <c r="K1094" s="14">
        <f t="shared" si="16"/>
        <v>0</v>
      </c>
    </row>
    <row r="1095" ht="12.75">
      <c r="K1095" s="14">
        <f t="shared" si="16"/>
        <v>0</v>
      </c>
    </row>
    <row r="1096" ht="12.75">
      <c r="K1096" s="14">
        <f t="shared" si="16"/>
        <v>0</v>
      </c>
    </row>
    <row r="1097" ht="12.75">
      <c r="K1097" s="14">
        <f t="shared" si="16"/>
        <v>0</v>
      </c>
    </row>
    <row r="1098" ht="12.75">
      <c r="K1098" s="14">
        <f t="shared" si="16"/>
        <v>0</v>
      </c>
    </row>
    <row r="1099" ht="12.75">
      <c r="K1099" s="14">
        <f t="shared" si="16"/>
        <v>0</v>
      </c>
    </row>
    <row r="1100" ht="12.75">
      <c r="K1100" s="14">
        <f t="shared" si="16"/>
        <v>0</v>
      </c>
    </row>
    <row r="1101" ht="12.75">
      <c r="K1101" s="14">
        <f t="shared" si="16"/>
        <v>0</v>
      </c>
    </row>
    <row r="1102" ht="12.75">
      <c r="K1102" s="14">
        <f t="shared" si="16"/>
        <v>0</v>
      </c>
    </row>
    <row r="1103" ht="12.75">
      <c r="K1103" s="14">
        <f t="shared" si="16"/>
        <v>0</v>
      </c>
    </row>
    <row r="1104" ht="12.75">
      <c r="K1104" s="14">
        <f t="shared" si="16"/>
        <v>0</v>
      </c>
    </row>
    <row r="1105" ht="12.75">
      <c r="K1105" s="14">
        <f t="shared" si="16"/>
        <v>0</v>
      </c>
    </row>
    <row r="1106" ht="12.75">
      <c r="K1106" s="14">
        <f t="shared" si="16"/>
        <v>0</v>
      </c>
    </row>
    <row r="1107" ht="12.75">
      <c r="K1107" s="14">
        <f t="shared" si="16"/>
        <v>0</v>
      </c>
    </row>
    <row r="1108" ht="12.75">
      <c r="K1108" s="14">
        <f t="shared" si="16"/>
        <v>0</v>
      </c>
    </row>
    <row r="1109" ht="12.75">
      <c r="K1109" s="14">
        <f t="shared" si="16"/>
        <v>0</v>
      </c>
    </row>
    <row r="1110" ht="12.75">
      <c r="K1110" s="14">
        <f t="shared" si="16"/>
        <v>0</v>
      </c>
    </row>
    <row r="1111" ht="12.75">
      <c r="K1111" s="14">
        <f t="shared" si="16"/>
        <v>0</v>
      </c>
    </row>
    <row r="1112" ht="12.75">
      <c r="K1112" s="14">
        <f t="shared" si="16"/>
        <v>0</v>
      </c>
    </row>
    <row r="1113" ht="12.75">
      <c r="K1113" s="14">
        <f t="shared" si="16"/>
        <v>0</v>
      </c>
    </row>
    <row r="1114" ht="12.75">
      <c r="K1114" s="14">
        <f t="shared" si="16"/>
        <v>0</v>
      </c>
    </row>
    <row r="1115" ht="12.75">
      <c r="K1115" s="14">
        <f t="shared" si="16"/>
        <v>0</v>
      </c>
    </row>
    <row r="1116" ht="12.75">
      <c r="K1116" s="14">
        <f t="shared" si="16"/>
        <v>0</v>
      </c>
    </row>
    <row r="1117" ht="12.75">
      <c r="K1117" s="14">
        <f t="shared" si="16"/>
        <v>0</v>
      </c>
    </row>
    <row r="1118" ht="12.75">
      <c r="K1118" s="14">
        <f t="shared" si="16"/>
        <v>0</v>
      </c>
    </row>
    <row r="1119" ht="12.75">
      <c r="K1119" s="14">
        <f t="shared" si="16"/>
        <v>0</v>
      </c>
    </row>
    <row r="1120" ht="12.75">
      <c r="K1120" s="14">
        <f t="shared" si="16"/>
        <v>0</v>
      </c>
    </row>
    <row r="1121" ht="12.75">
      <c r="K1121" s="14">
        <f t="shared" si="16"/>
        <v>0</v>
      </c>
    </row>
    <row r="1122" ht="12.75">
      <c r="K1122" s="14">
        <f t="shared" si="16"/>
        <v>0</v>
      </c>
    </row>
    <row r="1123" ht="12.75">
      <c r="K1123" s="14">
        <f t="shared" si="16"/>
        <v>0</v>
      </c>
    </row>
    <row r="1124" ht="12.75">
      <c r="K1124" s="14">
        <f t="shared" si="16"/>
        <v>0</v>
      </c>
    </row>
    <row r="1125" ht="12.75">
      <c r="K1125" s="14">
        <f t="shared" si="16"/>
        <v>0</v>
      </c>
    </row>
    <row r="1126" ht="12.75">
      <c r="K1126" s="14">
        <f t="shared" si="16"/>
        <v>0</v>
      </c>
    </row>
    <row r="1127" ht="12.75">
      <c r="K1127" s="14">
        <f t="shared" si="16"/>
        <v>0</v>
      </c>
    </row>
    <row r="1128" ht="12.75">
      <c r="K1128" s="14">
        <f t="shared" si="16"/>
        <v>0</v>
      </c>
    </row>
    <row r="1129" ht="12.75">
      <c r="K1129" s="14">
        <f t="shared" si="16"/>
        <v>0</v>
      </c>
    </row>
    <row r="1130" ht="12.75">
      <c r="K1130" s="14">
        <f t="shared" si="16"/>
        <v>0</v>
      </c>
    </row>
    <row r="1131" ht="12.75">
      <c r="K1131" s="14">
        <f t="shared" si="16"/>
        <v>0</v>
      </c>
    </row>
    <row r="1132" ht="12.75">
      <c r="K1132" s="14">
        <f t="shared" si="16"/>
        <v>0</v>
      </c>
    </row>
    <row r="1133" ht="12.75">
      <c r="K1133" s="14">
        <f t="shared" si="16"/>
        <v>0</v>
      </c>
    </row>
    <row r="1134" ht="12.75">
      <c r="K1134" s="14">
        <f t="shared" si="16"/>
        <v>0</v>
      </c>
    </row>
    <row r="1135" ht="12.75">
      <c r="K1135" s="14">
        <f t="shared" si="16"/>
        <v>0</v>
      </c>
    </row>
    <row r="1136" ht="12.75">
      <c r="K1136" s="14">
        <f t="shared" si="16"/>
        <v>0</v>
      </c>
    </row>
    <row r="1137" ht="12.75">
      <c r="K1137" s="14">
        <f t="shared" si="16"/>
        <v>0</v>
      </c>
    </row>
    <row r="1138" ht="12.75">
      <c r="K1138" s="14">
        <f t="shared" si="16"/>
        <v>0</v>
      </c>
    </row>
    <row r="1139" ht="12.75">
      <c r="K1139" s="14">
        <f t="shared" si="16"/>
        <v>0</v>
      </c>
    </row>
    <row r="1140" ht="12.75">
      <c r="K1140" s="14">
        <f t="shared" si="16"/>
        <v>0</v>
      </c>
    </row>
    <row r="1141" ht="12.75">
      <c r="K1141" s="14">
        <f t="shared" si="16"/>
        <v>0</v>
      </c>
    </row>
    <row r="1142" ht="12.75">
      <c r="K1142" s="14">
        <f t="shared" si="16"/>
        <v>0</v>
      </c>
    </row>
    <row r="1143" ht="12.75">
      <c r="K1143" s="14">
        <f t="shared" si="16"/>
        <v>0</v>
      </c>
    </row>
    <row r="1144" ht="12.75">
      <c r="K1144" s="14">
        <f t="shared" si="16"/>
        <v>0</v>
      </c>
    </row>
    <row r="1145" ht="12.75">
      <c r="K1145" s="14">
        <f t="shared" si="16"/>
        <v>0</v>
      </c>
    </row>
    <row r="1146" ht="12.75">
      <c r="K1146" s="14">
        <f t="shared" si="16"/>
        <v>0</v>
      </c>
    </row>
    <row r="1147" ht="12.75">
      <c r="K1147" s="14">
        <f t="shared" si="16"/>
        <v>0</v>
      </c>
    </row>
    <row r="1148" ht="12.75">
      <c r="K1148" s="14">
        <f t="shared" si="16"/>
        <v>0</v>
      </c>
    </row>
    <row r="1149" ht="12.75">
      <c r="K1149" s="14">
        <f t="shared" si="16"/>
        <v>0</v>
      </c>
    </row>
    <row r="1150" ht="12.75">
      <c r="K1150" s="14">
        <f t="shared" si="16"/>
        <v>0</v>
      </c>
    </row>
    <row r="1151" ht="12.75">
      <c r="K1151" s="14">
        <f t="shared" si="16"/>
        <v>0</v>
      </c>
    </row>
    <row r="1152" ht="12.75">
      <c r="K1152" s="14">
        <f t="shared" si="16"/>
        <v>0</v>
      </c>
    </row>
    <row r="1153" ht="12.75">
      <c r="K1153" s="14">
        <f t="shared" si="16"/>
        <v>0</v>
      </c>
    </row>
    <row r="1154" ht="12.75">
      <c r="K1154" s="14">
        <f aca="true" t="shared" si="17" ref="K1154:K1217">SUM(H1154:J1154)/3</f>
        <v>0</v>
      </c>
    </row>
    <row r="1155" ht="12.75">
      <c r="K1155" s="14">
        <f t="shared" si="17"/>
        <v>0</v>
      </c>
    </row>
    <row r="1156" ht="12.75">
      <c r="K1156" s="14">
        <f t="shared" si="17"/>
        <v>0</v>
      </c>
    </row>
    <row r="1157" ht="12.75">
      <c r="K1157" s="14">
        <f t="shared" si="17"/>
        <v>0</v>
      </c>
    </row>
    <row r="1158" ht="12.75">
      <c r="K1158" s="14">
        <f t="shared" si="17"/>
        <v>0</v>
      </c>
    </row>
    <row r="1159" ht="12.75">
      <c r="K1159" s="14">
        <f t="shared" si="17"/>
        <v>0</v>
      </c>
    </row>
    <row r="1160" ht="12.75">
      <c r="K1160" s="14">
        <f t="shared" si="17"/>
        <v>0</v>
      </c>
    </row>
    <row r="1161" ht="12.75">
      <c r="K1161" s="14">
        <f t="shared" si="17"/>
        <v>0</v>
      </c>
    </row>
    <row r="1162" ht="12.75">
      <c r="K1162" s="14">
        <f t="shared" si="17"/>
        <v>0</v>
      </c>
    </row>
    <row r="1163" ht="12.75">
      <c r="K1163" s="14">
        <f t="shared" si="17"/>
        <v>0</v>
      </c>
    </row>
    <row r="1164" ht="12.75">
      <c r="K1164" s="14">
        <f t="shared" si="17"/>
        <v>0</v>
      </c>
    </row>
    <row r="1165" ht="12.75">
      <c r="K1165" s="14">
        <f t="shared" si="17"/>
        <v>0</v>
      </c>
    </row>
    <row r="1166" ht="12.75">
      <c r="K1166" s="14">
        <f t="shared" si="17"/>
        <v>0</v>
      </c>
    </row>
    <row r="1167" ht="12.75">
      <c r="K1167" s="14">
        <f t="shared" si="17"/>
        <v>0</v>
      </c>
    </row>
    <row r="1168" ht="12.75">
      <c r="K1168" s="14">
        <f t="shared" si="17"/>
        <v>0</v>
      </c>
    </row>
    <row r="1169" ht="12.75">
      <c r="K1169" s="14">
        <f t="shared" si="17"/>
        <v>0</v>
      </c>
    </row>
    <row r="1170" ht="12.75">
      <c r="K1170" s="14">
        <f t="shared" si="17"/>
        <v>0</v>
      </c>
    </row>
    <row r="1171" ht="12.75">
      <c r="K1171" s="14">
        <f t="shared" si="17"/>
        <v>0</v>
      </c>
    </row>
    <row r="1172" ht="12.75">
      <c r="K1172" s="14">
        <f t="shared" si="17"/>
        <v>0</v>
      </c>
    </row>
    <row r="1173" ht="12.75">
      <c r="K1173" s="14">
        <f t="shared" si="17"/>
        <v>0</v>
      </c>
    </row>
    <row r="1174" ht="12.75">
      <c r="K1174" s="14">
        <f t="shared" si="17"/>
        <v>0</v>
      </c>
    </row>
    <row r="1175" ht="12.75">
      <c r="K1175" s="14">
        <f t="shared" si="17"/>
        <v>0</v>
      </c>
    </row>
    <row r="1176" ht="12.75">
      <c r="K1176" s="14">
        <f t="shared" si="17"/>
        <v>0</v>
      </c>
    </row>
    <row r="1177" ht="12.75">
      <c r="K1177" s="14">
        <f t="shared" si="17"/>
        <v>0</v>
      </c>
    </row>
    <row r="1178" ht="12.75">
      <c r="K1178" s="14">
        <f t="shared" si="17"/>
        <v>0</v>
      </c>
    </row>
    <row r="1179" ht="12.75">
      <c r="K1179" s="14">
        <f t="shared" si="17"/>
        <v>0</v>
      </c>
    </row>
    <row r="1180" ht="12.75">
      <c r="K1180" s="14">
        <f t="shared" si="17"/>
        <v>0</v>
      </c>
    </row>
    <row r="1181" ht="12.75">
      <c r="K1181" s="14">
        <f t="shared" si="17"/>
        <v>0</v>
      </c>
    </row>
    <row r="1182" ht="12.75">
      <c r="K1182" s="14">
        <f t="shared" si="17"/>
        <v>0</v>
      </c>
    </row>
    <row r="1183" ht="12.75">
      <c r="K1183" s="14">
        <f t="shared" si="17"/>
        <v>0</v>
      </c>
    </row>
    <row r="1184" ht="12.75">
      <c r="K1184" s="14">
        <f t="shared" si="17"/>
        <v>0</v>
      </c>
    </row>
    <row r="1185" ht="12.75">
      <c r="K1185" s="14">
        <f t="shared" si="17"/>
        <v>0</v>
      </c>
    </row>
    <row r="1186" ht="12.75">
      <c r="K1186" s="14">
        <f t="shared" si="17"/>
        <v>0</v>
      </c>
    </row>
    <row r="1187" ht="12.75">
      <c r="K1187" s="14">
        <f t="shared" si="17"/>
        <v>0</v>
      </c>
    </row>
    <row r="1188" ht="12.75">
      <c r="K1188" s="14">
        <f t="shared" si="17"/>
        <v>0</v>
      </c>
    </row>
    <row r="1189" ht="12.75">
      <c r="K1189" s="14">
        <f t="shared" si="17"/>
        <v>0</v>
      </c>
    </row>
    <row r="1190" ht="12.75">
      <c r="K1190" s="14">
        <f t="shared" si="17"/>
        <v>0</v>
      </c>
    </row>
    <row r="1191" ht="12.75">
      <c r="K1191" s="14">
        <f t="shared" si="17"/>
        <v>0</v>
      </c>
    </row>
    <row r="1192" ht="12.75">
      <c r="K1192" s="14">
        <f t="shared" si="17"/>
        <v>0</v>
      </c>
    </row>
    <row r="1193" ht="12.75">
      <c r="K1193" s="14">
        <f t="shared" si="17"/>
        <v>0</v>
      </c>
    </row>
    <row r="1194" ht="12.75">
      <c r="K1194" s="14">
        <f t="shared" si="17"/>
        <v>0</v>
      </c>
    </row>
    <row r="1195" ht="12.75">
      <c r="K1195" s="14">
        <f t="shared" si="17"/>
        <v>0</v>
      </c>
    </row>
    <row r="1196" ht="12.75">
      <c r="K1196" s="14">
        <f t="shared" si="17"/>
        <v>0</v>
      </c>
    </row>
    <row r="1197" ht="12.75">
      <c r="K1197" s="14">
        <f t="shared" si="17"/>
        <v>0</v>
      </c>
    </row>
    <row r="1198" ht="12.75">
      <c r="K1198" s="14">
        <f t="shared" si="17"/>
        <v>0</v>
      </c>
    </row>
    <row r="1199" ht="12.75">
      <c r="K1199" s="14">
        <f t="shared" si="17"/>
        <v>0</v>
      </c>
    </row>
    <row r="1200" ht="12.75">
      <c r="K1200" s="14">
        <f t="shared" si="17"/>
        <v>0</v>
      </c>
    </row>
    <row r="1201" ht="12.75">
      <c r="K1201" s="14">
        <f t="shared" si="17"/>
        <v>0</v>
      </c>
    </row>
    <row r="1202" ht="12.75">
      <c r="K1202" s="14">
        <f t="shared" si="17"/>
        <v>0</v>
      </c>
    </row>
    <row r="1203" ht="12.75">
      <c r="K1203" s="14">
        <f t="shared" si="17"/>
        <v>0</v>
      </c>
    </row>
    <row r="1204" ht="12.75">
      <c r="K1204" s="14">
        <f t="shared" si="17"/>
        <v>0</v>
      </c>
    </row>
    <row r="1205" ht="12.75">
      <c r="K1205" s="14">
        <f t="shared" si="17"/>
        <v>0</v>
      </c>
    </row>
    <row r="1206" ht="12.75">
      <c r="K1206" s="14">
        <f t="shared" si="17"/>
        <v>0</v>
      </c>
    </row>
    <row r="1207" ht="12.75">
      <c r="K1207" s="14">
        <f t="shared" si="17"/>
        <v>0</v>
      </c>
    </row>
    <row r="1208" ht="12.75">
      <c r="K1208" s="14">
        <f t="shared" si="17"/>
        <v>0</v>
      </c>
    </row>
    <row r="1209" ht="12.75">
      <c r="K1209" s="14">
        <f t="shared" si="17"/>
        <v>0</v>
      </c>
    </row>
    <row r="1210" ht="12.75">
      <c r="K1210" s="14">
        <f t="shared" si="17"/>
        <v>0</v>
      </c>
    </row>
    <row r="1211" ht="12.75">
      <c r="K1211" s="14">
        <f t="shared" si="17"/>
        <v>0</v>
      </c>
    </row>
    <row r="1212" ht="12.75">
      <c r="K1212" s="14">
        <f t="shared" si="17"/>
        <v>0</v>
      </c>
    </row>
    <row r="1213" ht="12.75">
      <c r="K1213" s="14">
        <f t="shared" si="17"/>
        <v>0</v>
      </c>
    </row>
    <row r="1214" ht="12.75">
      <c r="K1214" s="14">
        <f t="shared" si="17"/>
        <v>0</v>
      </c>
    </row>
    <row r="1215" ht="12.75">
      <c r="K1215" s="14">
        <f t="shared" si="17"/>
        <v>0</v>
      </c>
    </row>
    <row r="1216" ht="12.75">
      <c r="K1216" s="14">
        <f t="shared" si="17"/>
        <v>0</v>
      </c>
    </row>
    <row r="1217" ht="12.75">
      <c r="K1217" s="14">
        <f t="shared" si="17"/>
        <v>0</v>
      </c>
    </row>
    <row r="1218" ht="12.75">
      <c r="K1218" s="14">
        <f aca="true" t="shared" si="18" ref="K1218:K1281">SUM(H1218:J1218)/3</f>
        <v>0</v>
      </c>
    </row>
    <row r="1219" ht="12.75">
      <c r="K1219" s="14">
        <f t="shared" si="18"/>
        <v>0</v>
      </c>
    </row>
    <row r="1220" ht="12.75">
      <c r="K1220" s="14">
        <f t="shared" si="18"/>
        <v>0</v>
      </c>
    </row>
    <row r="1221" ht="12.75">
      <c r="K1221" s="14">
        <f t="shared" si="18"/>
        <v>0</v>
      </c>
    </row>
    <row r="1222" ht="12.75">
      <c r="K1222" s="14">
        <f t="shared" si="18"/>
        <v>0</v>
      </c>
    </row>
    <row r="1223" ht="12.75">
      <c r="K1223" s="14">
        <f t="shared" si="18"/>
        <v>0</v>
      </c>
    </row>
    <row r="1224" ht="12.75">
      <c r="K1224" s="14">
        <f t="shared" si="18"/>
        <v>0</v>
      </c>
    </row>
    <row r="1225" ht="12.75">
      <c r="K1225" s="14">
        <f t="shared" si="18"/>
        <v>0</v>
      </c>
    </row>
    <row r="1226" ht="12.75">
      <c r="K1226" s="14">
        <f t="shared" si="18"/>
        <v>0</v>
      </c>
    </row>
    <row r="1227" ht="12.75">
      <c r="K1227" s="14">
        <f t="shared" si="18"/>
        <v>0</v>
      </c>
    </row>
    <row r="1228" ht="12.75">
      <c r="K1228" s="14">
        <f t="shared" si="18"/>
        <v>0</v>
      </c>
    </row>
    <row r="1229" ht="12.75">
      <c r="K1229" s="14">
        <f t="shared" si="18"/>
        <v>0</v>
      </c>
    </row>
    <row r="1230" ht="12.75">
      <c r="K1230" s="14">
        <f t="shared" si="18"/>
        <v>0</v>
      </c>
    </row>
    <row r="1231" ht="12.75">
      <c r="K1231" s="14">
        <f t="shared" si="18"/>
        <v>0</v>
      </c>
    </row>
    <row r="1232" ht="12.75">
      <c r="K1232" s="14">
        <f t="shared" si="18"/>
        <v>0</v>
      </c>
    </row>
    <row r="1233" ht="12.75">
      <c r="K1233" s="14">
        <f t="shared" si="18"/>
        <v>0</v>
      </c>
    </row>
    <row r="1234" ht="12.75">
      <c r="K1234" s="14">
        <f t="shared" si="18"/>
        <v>0</v>
      </c>
    </row>
    <row r="1235" ht="12.75">
      <c r="K1235" s="14">
        <f t="shared" si="18"/>
        <v>0</v>
      </c>
    </row>
    <row r="1236" ht="12.75">
      <c r="K1236" s="14">
        <f t="shared" si="18"/>
        <v>0</v>
      </c>
    </row>
    <row r="1237" ht="12.75">
      <c r="K1237" s="14">
        <f t="shared" si="18"/>
        <v>0</v>
      </c>
    </row>
    <row r="1238" ht="12.75">
      <c r="K1238" s="14">
        <f t="shared" si="18"/>
        <v>0</v>
      </c>
    </row>
    <row r="1239" ht="12.75">
      <c r="K1239" s="14">
        <f t="shared" si="18"/>
        <v>0</v>
      </c>
    </row>
    <row r="1240" ht="12.75">
      <c r="K1240" s="14">
        <f t="shared" si="18"/>
        <v>0</v>
      </c>
    </row>
    <row r="1241" ht="12.75">
      <c r="K1241" s="14">
        <f t="shared" si="18"/>
        <v>0</v>
      </c>
    </row>
    <row r="1242" ht="12.75">
      <c r="K1242" s="14">
        <f t="shared" si="18"/>
        <v>0</v>
      </c>
    </row>
    <row r="1243" ht="12.75">
      <c r="K1243" s="14">
        <f t="shared" si="18"/>
        <v>0</v>
      </c>
    </row>
    <row r="1244" ht="12.75">
      <c r="K1244" s="14">
        <f t="shared" si="18"/>
        <v>0</v>
      </c>
    </row>
    <row r="1245" ht="12.75">
      <c r="K1245" s="14">
        <f t="shared" si="18"/>
        <v>0</v>
      </c>
    </row>
    <row r="1246" ht="12.75">
      <c r="K1246" s="14">
        <f t="shared" si="18"/>
        <v>0</v>
      </c>
    </row>
    <row r="1247" ht="12.75">
      <c r="K1247" s="14">
        <f t="shared" si="18"/>
        <v>0</v>
      </c>
    </row>
    <row r="1248" ht="12.75">
      <c r="K1248" s="14">
        <f t="shared" si="18"/>
        <v>0</v>
      </c>
    </row>
    <row r="1249" ht="12.75">
      <c r="K1249" s="14">
        <f t="shared" si="18"/>
        <v>0</v>
      </c>
    </row>
    <row r="1250" ht="12.75">
      <c r="K1250" s="14">
        <f t="shared" si="18"/>
        <v>0</v>
      </c>
    </row>
    <row r="1251" ht="12.75">
      <c r="K1251" s="14">
        <f t="shared" si="18"/>
        <v>0</v>
      </c>
    </row>
    <row r="1252" ht="12.75">
      <c r="K1252" s="14">
        <f t="shared" si="18"/>
        <v>0</v>
      </c>
    </row>
    <row r="1253" ht="12.75">
      <c r="K1253" s="14">
        <f t="shared" si="18"/>
        <v>0</v>
      </c>
    </row>
    <row r="1254" ht="12.75">
      <c r="K1254" s="14">
        <f t="shared" si="18"/>
        <v>0</v>
      </c>
    </row>
    <row r="1255" ht="12.75">
      <c r="K1255" s="14">
        <f t="shared" si="18"/>
        <v>0</v>
      </c>
    </row>
    <row r="1256" ht="12.75">
      <c r="K1256" s="14">
        <f t="shared" si="18"/>
        <v>0</v>
      </c>
    </row>
    <row r="1257" ht="12.75">
      <c r="K1257" s="14">
        <f t="shared" si="18"/>
        <v>0</v>
      </c>
    </row>
    <row r="1258" ht="12.75">
      <c r="K1258" s="14">
        <f t="shared" si="18"/>
        <v>0</v>
      </c>
    </row>
    <row r="1259" ht="12.75">
      <c r="K1259" s="14">
        <f t="shared" si="18"/>
        <v>0</v>
      </c>
    </row>
    <row r="1260" ht="12.75">
      <c r="K1260" s="14">
        <f t="shared" si="18"/>
        <v>0</v>
      </c>
    </row>
    <row r="1261" ht="12.75">
      <c r="K1261" s="14">
        <f t="shared" si="18"/>
        <v>0</v>
      </c>
    </row>
    <row r="1262" ht="12.75">
      <c r="K1262" s="14">
        <f t="shared" si="18"/>
        <v>0</v>
      </c>
    </row>
    <row r="1263" ht="12.75">
      <c r="K1263" s="14">
        <f t="shared" si="18"/>
        <v>0</v>
      </c>
    </row>
    <row r="1264" ht="12.75">
      <c r="K1264" s="14">
        <f t="shared" si="18"/>
        <v>0</v>
      </c>
    </row>
    <row r="1265" ht="12.75">
      <c r="K1265" s="14">
        <f t="shared" si="18"/>
        <v>0</v>
      </c>
    </row>
    <row r="1266" ht="12.75">
      <c r="K1266" s="14">
        <f t="shared" si="18"/>
        <v>0</v>
      </c>
    </row>
    <row r="1267" ht="12.75">
      <c r="K1267" s="14">
        <f t="shared" si="18"/>
        <v>0</v>
      </c>
    </row>
    <row r="1268" ht="12.75">
      <c r="K1268" s="14">
        <f t="shared" si="18"/>
        <v>0</v>
      </c>
    </row>
    <row r="1269" ht="12.75">
      <c r="K1269" s="14">
        <f t="shared" si="18"/>
        <v>0</v>
      </c>
    </row>
    <row r="1270" ht="12.75">
      <c r="K1270" s="14">
        <f t="shared" si="18"/>
        <v>0</v>
      </c>
    </row>
    <row r="1271" ht="12.75">
      <c r="K1271" s="14">
        <f t="shared" si="18"/>
        <v>0</v>
      </c>
    </row>
    <row r="1272" ht="12.75">
      <c r="K1272" s="14">
        <f t="shared" si="18"/>
        <v>0</v>
      </c>
    </row>
    <row r="1273" ht="12.75">
      <c r="K1273" s="14">
        <f t="shared" si="18"/>
        <v>0</v>
      </c>
    </row>
    <row r="1274" ht="12.75">
      <c r="K1274" s="14">
        <f t="shared" si="18"/>
        <v>0</v>
      </c>
    </row>
    <row r="1275" ht="12.75">
      <c r="K1275" s="14">
        <f t="shared" si="18"/>
        <v>0</v>
      </c>
    </row>
    <row r="1276" ht="12.75">
      <c r="K1276" s="14">
        <f t="shared" si="18"/>
        <v>0</v>
      </c>
    </row>
    <row r="1277" ht="12.75">
      <c r="K1277" s="14">
        <f t="shared" si="18"/>
        <v>0</v>
      </c>
    </row>
    <row r="1278" ht="12.75">
      <c r="K1278" s="14">
        <f t="shared" si="18"/>
        <v>0</v>
      </c>
    </row>
    <row r="1279" ht="12.75">
      <c r="K1279" s="14">
        <f t="shared" si="18"/>
        <v>0</v>
      </c>
    </row>
    <row r="1280" ht="12.75">
      <c r="K1280" s="14">
        <f t="shared" si="18"/>
        <v>0</v>
      </c>
    </row>
    <row r="1281" ht="12.75">
      <c r="K1281" s="14">
        <f t="shared" si="18"/>
        <v>0</v>
      </c>
    </row>
    <row r="1282" ht="12.75">
      <c r="K1282" s="14">
        <f aca="true" t="shared" si="19" ref="K1282:K1345">SUM(H1282:J1282)/3</f>
        <v>0</v>
      </c>
    </row>
    <row r="1283" ht="12.75">
      <c r="K1283" s="14">
        <f t="shared" si="19"/>
        <v>0</v>
      </c>
    </row>
    <row r="1284" ht="12.75">
      <c r="K1284" s="14">
        <f t="shared" si="19"/>
        <v>0</v>
      </c>
    </row>
    <row r="1285" ht="12.75">
      <c r="K1285" s="14">
        <f t="shared" si="19"/>
        <v>0</v>
      </c>
    </row>
    <row r="1286" ht="12.75">
      <c r="K1286" s="14">
        <f t="shared" si="19"/>
        <v>0</v>
      </c>
    </row>
    <row r="1287" ht="12.75">
      <c r="K1287" s="14">
        <f t="shared" si="19"/>
        <v>0</v>
      </c>
    </row>
    <row r="1288" ht="12.75">
      <c r="K1288" s="14">
        <f t="shared" si="19"/>
        <v>0</v>
      </c>
    </row>
    <row r="1289" ht="12.75">
      <c r="K1289" s="14">
        <f t="shared" si="19"/>
        <v>0</v>
      </c>
    </row>
    <row r="1290" ht="12.75">
      <c r="K1290" s="14">
        <f t="shared" si="19"/>
        <v>0</v>
      </c>
    </row>
    <row r="1291" ht="12.75">
      <c r="K1291" s="14">
        <f t="shared" si="19"/>
        <v>0</v>
      </c>
    </row>
    <row r="1292" ht="12.75">
      <c r="K1292" s="14">
        <f t="shared" si="19"/>
        <v>0</v>
      </c>
    </row>
    <row r="1293" ht="12.75">
      <c r="K1293" s="14">
        <f t="shared" si="19"/>
        <v>0</v>
      </c>
    </row>
    <row r="1294" ht="12.75">
      <c r="K1294" s="14">
        <f t="shared" si="19"/>
        <v>0</v>
      </c>
    </row>
    <row r="1295" ht="12.75">
      <c r="K1295" s="14">
        <f t="shared" si="19"/>
        <v>0</v>
      </c>
    </row>
    <row r="1296" ht="12.75">
      <c r="K1296" s="14">
        <f t="shared" si="19"/>
        <v>0</v>
      </c>
    </row>
    <row r="1297" ht="12.75">
      <c r="K1297" s="14">
        <f t="shared" si="19"/>
        <v>0</v>
      </c>
    </row>
    <row r="1298" ht="12.75">
      <c r="K1298" s="14">
        <f t="shared" si="19"/>
        <v>0</v>
      </c>
    </row>
    <row r="1299" ht="12.75">
      <c r="K1299" s="14">
        <f t="shared" si="19"/>
        <v>0</v>
      </c>
    </row>
    <row r="1300" ht="12.75">
      <c r="K1300" s="14">
        <f t="shared" si="19"/>
        <v>0</v>
      </c>
    </row>
    <row r="1301" ht="12.75">
      <c r="K1301" s="14">
        <f t="shared" si="19"/>
        <v>0</v>
      </c>
    </row>
    <row r="1302" ht="12.75">
      <c r="K1302" s="14">
        <f t="shared" si="19"/>
        <v>0</v>
      </c>
    </row>
    <row r="1303" ht="12.75">
      <c r="K1303" s="14">
        <f t="shared" si="19"/>
        <v>0</v>
      </c>
    </row>
    <row r="1304" ht="12.75">
      <c r="K1304" s="14">
        <f t="shared" si="19"/>
        <v>0</v>
      </c>
    </row>
    <row r="1305" ht="12.75">
      <c r="K1305" s="14">
        <f t="shared" si="19"/>
        <v>0</v>
      </c>
    </row>
    <row r="1306" ht="12.75">
      <c r="K1306" s="14">
        <f t="shared" si="19"/>
        <v>0</v>
      </c>
    </row>
    <row r="1307" ht="12.75">
      <c r="K1307" s="14">
        <f t="shared" si="19"/>
        <v>0</v>
      </c>
    </row>
    <row r="1308" ht="12.75">
      <c r="K1308" s="14">
        <f t="shared" si="19"/>
        <v>0</v>
      </c>
    </row>
    <row r="1309" ht="12.75">
      <c r="K1309" s="14">
        <f t="shared" si="19"/>
        <v>0</v>
      </c>
    </row>
    <row r="1310" ht="12.75">
      <c r="K1310" s="14">
        <f t="shared" si="19"/>
        <v>0</v>
      </c>
    </row>
    <row r="1311" ht="12.75">
      <c r="K1311" s="14">
        <f t="shared" si="19"/>
        <v>0</v>
      </c>
    </row>
    <row r="1312" ht="12.75">
      <c r="K1312" s="14">
        <f t="shared" si="19"/>
        <v>0</v>
      </c>
    </row>
    <row r="1313" ht="12.75">
      <c r="K1313" s="14">
        <f t="shared" si="19"/>
        <v>0</v>
      </c>
    </row>
    <row r="1314" ht="12.75">
      <c r="K1314" s="14">
        <f t="shared" si="19"/>
        <v>0</v>
      </c>
    </row>
    <row r="1315" ht="12.75">
      <c r="K1315" s="14">
        <f t="shared" si="19"/>
        <v>0</v>
      </c>
    </row>
    <row r="1316" ht="12.75">
      <c r="K1316" s="14">
        <f t="shared" si="19"/>
        <v>0</v>
      </c>
    </row>
    <row r="1317" ht="12.75">
      <c r="K1317" s="14">
        <f t="shared" si="19"/>
        <v>0</v>
      </c>
    </row>
    <row r="1318" ht="12.75">
      <c r="K1318" s="14">
        <f t="shared" si="19"/>
        <v>0</v>
      </c>
    </row>
    <row r="1319" ht="12.75">
      <c r="K1319" s="14">
        <f t="shared" si="19"/>
        <v>0</v>
      </c>
    </row>
    <row r="1320" ht="12.75">
      <c r="K1320" s="14">
        <f t="shared" si="19"/>
        <v>0</v>
      </c>
    </row>
    <row r="1321" ht="12.75">
      <c r="K1321" s="14">
        <f t="shared" si="19"/>
        <v>0</v>
      </c>
    </row>
    <row r="1322" ht="12.75">
      <c r="K1322" s="14">
        <f t="shared" si="19"/>
        <v>0</v>
      </c>
    </row>
    <row r="1323" ht="12.75">
      <c r="K1323" s="14">
        <f t="shared" si="19"/>
        <v>0</v>
      </c>
    </row>
    <row r="1324" ht="12.75">
      <c r="K1324" s="14">
        <f t="shared" si="19"/>
        <v>0</v>
      </c>
    </row>
    <row r="1325" ht="12.75">
      <c r="K1325" s="14">
        <f t="shared" si="19"/>
        <v>0</v>
      </c>
    </row>
    <row r="1326" ht="12.75">
      <c r="K1326" s="14">
        <f t="shared" si="19"/>
        <v>0</v>
      </c>
    </row>
    <row r="1327" ht="12.75">
      <c r="K1327" s="14">
        <f t="shared" si="19"/>
        <v>0</v>
      </c>
    </row>
    <row r="1328" ht="12.75">
      <c r="K1328" s="14">
        <f t="shared" si="19"/>
        <v>0</v>
      </c>
    </row>
    <row r="1329" ht="12.75">
      <c r="K1329" s="14">
        <f t="shared" si="19"/>
        <v>0</v>
      </c>
    </row>
    <row r="1330" ht="12.75">
      <c r="K1330" s="14">
        <f t="shared" si="19"/>
        <v>0</v>
      </c>
    </row>
    <row r="1331" ht="12.75">
      <c r="K1331" s="14">
        <f t="shared" si="19"/>
        <v>0</v>
      </c>
    </row>
    <row r="1332" ht="12.75">
      <c r="K1332" s="14">
        <f t="shared" si="19"/>
        <v>0</v>
      </c>
    </row>
    <row r="1333" ht="12.75">
      <c r="K1333" s="14">
        <f t="shared" si="19"/>
        <v>0</v>
      </c>
    </row>
    <row r="1334" ht="12.75">
      <c r="K1334" s="14">
        <f t="shared" si="19"/>
        <v>0</v>
      </c>
    </row>
    <row r="1335" ht="12.75">
      <c r="K1335" s="14">
        <f t="shared" si="19"/>
        <v>0</v>
      </c>
    </row>
    <row r="1336" ht="12.75">
      <c r="K1336" s="14">
        <f t="shared" si="19"/>
        <v>0</v>
      </c>
    </row>
    <row r="1337" ht="12.75">
      <c r="K1337" s="14">
        <f t="shared" si="19"/>
        <v>0</v>
      </c>
    </row>
    <row r="1338" ht="12.75">
      <c r="K1338" s="14">
        <f t="shared" si="19"/>
        <v>0</v>
      </c>
    </row>
    <row r="1339" ht="12.75">
      <c r="K1339" s="14">
        <f t="shared" si="19"/>
        <v>0</v>
      </c>
    </row>
    <row r="1340" ht="12.75">
      <c r="K1340" s="14">
        <f t="shared" si="19"/>
        <v>0</v>
      </c>
    </row>
    <row r="1341" ht="12.75">
      <c r="K1341" s="14">
        <f t="shared" si="19"/>
        <v>0</v>
      </c>
    </row>
    <row r="1342" ht="12.75">
      <c r="K1342" s="14">
        <f t="shared" si="19"/>
        <v>0</v>
      </c>
    </row>
    <row r="1343" ht="12.75">
      <c r="K1343" s="14">
        <f t="shared" si="19"/>
        <v>0</v>
      </c>
    </row>
    <row r="1344" ht="12.75">
      <c r="K1344" s="14">
        <f t="shared" si="19"/>
        <v>0</v>
      </c>
    </row>
    <row r="1345" ht="12.75">
      <c r="K1345" s="14">
        <f t="shared" si="19"/>
        <v>0</v>
      </c>
    </row>
    <row r="1346" ht="12.75">
      <c r="K1346" s="14">
        <f aca="true" t="shared" si="20" ref="K1346:K1387">SUM(H1346:J1346)/3</f>
        <v>0</v>
      </c>
    </row>
    <row r="1347" ht="12.75">
      <c r="K1347" s="14">
        <f t="shared" si="20"/>
        <v>0</v>
      </c>
    </row>
    <row r="1348" ht="12.75">
      <c r="K1348" s="14">
        <f t="shared" si="20"/>
        <v>0</v>
      </c>
    </row>
    <row r="1349" ht="12.75">
      <c r="K1349" s="14">
        <f t="shared" si="20"/>
        <v>0</v>
      </c>
    </row>
    <row r="1350" ht="12.75">
      <c r="K1350" s="14">
        <f t="shared" si="20"/>
        <v>0</v>
      </c>
    </row>
    <row r="1351" ht="12.75">
      <c r="K1351" s="14">
        <f t="shared" si="20"/>
        <v>0</v>
      </c>
    </row>
    <row r="1352" ht="12.75">
      <c r="K1352" s="14">
        <f t="shared" si="20"/>
        <v>0</v>
      </c>
    </row>
    <row r="1353" ht="12.75">
      <c r="K1353" s="14">
        <f t="shared" si="20"/>
        <v>0</v>
      </c>
    </row>
    <row r="1354" ht="12.75">
      <c r="K1354" s="14">
        <f t="shared" si="20"/>
        <v>0</v>
      </c>
    </row>
    <row r="1355" ht="12.75">
      <c r="K1355" s="14">
        <f t="shared" si="20"/>
        <v>0</v>
      </c>
    </row>
    <row r="1356" ht="12.75">
      <c r="K1356" s="14">
        <f t="shared" si="20"/>
        <v>0</v>
      </c>
    </row>
    <row r="1357" ht="12.75">
      <c r="K1357" s="14">
        <f t="shared" si="20"/>
        <v>0</v>
      </c>
    </row>
    <row r="1358" ht="12.75">
      <c r="K1358" s="14">
        <f t="shared" si="20"/>
        <v>0</v>
      </c>
    </row>
    <row r="1359" ht="12.75">
      <c r="K1359" s="14">
        <f t="shared" si="20"/>
        <v>0</v>
      </c>
    </row>
    <row r="1360" ht="12.75">
      <c r="K1360" s="14">
        <f t="shared" si="20"/>
        <v>0</v>
      </c>
    </row>
    <row r="1361" ht="12.75">
      <c r="K1361" s="14">
        <f t="shared" si="20"/>
        <v>0</v>
      </c>
    </row>
    <row r="1362" ht="12.75">
      <c r="K1362" s="14">
        <f t="shared" si="20"/>
        <v>0</v>
      </c>
    </row>
    <row r="1363" ht="12.75">
      <c r="K1363" s="14">
        <f t="shared" si="20"/>
        <v>0</v>
      </c>
    </row>
    <row r="1364" ht="12.75">
      <c r="K1364" s="14">
        <f t="shared" si="20"/>
        <v>0</v>
      </c>
    </row>
    <row r="1365" ht="12.75">
      <c r="K1365" s="14">
        <f t="shared" si="20"/>
        <v>0</v>
      </c>
    </row>
    <row r="1366" ht="12.75">
      <c r="K1366" s="14">
        <f t="shared" si="20"/>
        <v>0</v>
      </c>
    </row>
    <row r="1367" ht="12.75">
      <c r="K1367" s="14">
        <f t="shared" si="20"/>
        <v>0</v>
      </c>
    </row>
    <row r="1368" ht="12.75">
      <c r="K1368" s="14">
        <f t="shared" si="20"/>
        <v>0</v>
      </c>
    </row>
    <row r="1369" ht="12.75">
      <c r="K1369" s="14">
        <f t="shared" si="20"/>
        <v>0</v>
      </c>
    </row>
    <row r="1370" ht="12.75">
      <c r="K1370" s="14">
        <f t="shared" si="20"/>
        <v>0</v>
      </c>
    </row>
    <row r="1371" ht="12.75">
      <c r="K1371" s="14">
        <f t="shared" si="20"/>
        <v>0</v>
      </c>
    </row>
    <row r="1372" ht="12.75">
      <c r="K1372" s="14">
        <f t="shared" si="20"/>
        <v>0</v>
      </c>
    </row>
    <row r="1373" ht="12.75">
      <c r="K1373" s="14">
        <f t="shared" si="20"/>
        <v>0</v>
      </c>
    </row>
    <row r="1374" ht="12.75">
      <c r="K1374" s="14">
        <f t="shared" si="20"/>
        <v>0</v>
      </c>
    </row>
    <row r="1375" ht="12.75">
      <c r="K1375" s="14">
        <f t="shared" si="20"/>
        <v>0</v>
      </c>
    </row>
    <row r="1376" ht="12.75">
      <c r="K1376" s="14">
        <f t="shared" si="20"/>
        <v>0</v>
      </c>
    </row>
    <row r="1377" ht="12.75">
      <c r="K1377" s="14">
        <f t="shared" si="20"/>
        <v>0</v>
      </c>
    </row>
    <row r="1378" ht="12.75">
      <c r="K1378" s="14">
        <f t="shared" si="20"/>
        <v>0</v>
      </c>
    </row>
    <row r="1379" ht="12.75">
      <c r="K1379" s="14">
        <f t="shared" si="20"/>
        <v>0</v>
      </c>
    </row>
    <row r="1380" ht="12.75">
      <c r="K1380" s="14">
        <f t="shared" si="20"/>
        <v>0</v>
      </c>
    </row>
    <row r="1381" ht="12.75">
      <c r="K1381" s="14">
        <f t="shared" si="20"/>
        <v>0</v>
      </c>
    </row>
    <row r="1382" ht="12.75">
      <c r="K1382" s="14">
        <f t="shared" si="20"/>
        <v>0</v>
      </c>
    </row>
    <row r="1383" ht="12.75">
      <c r="K1383" s="14">
        <f t="shared" si="20"/>
        <v>0</v>
      </c>
    </row>
    <row r="1384" ht="12.75">
      <c r="K1384" s="14">
        <f t="shared" si="20"/>
        <v>0</v>
      </c>
    </row>
    <row r="1385" ht="12.75">
      <c r="K1385" s="14">
        <f t="shared" si="20"/>
        <v>0</v>
      </c>
    </row>
    <row r="1386" ht="12.75">
      <c r="K1386" s="14">
        <f t="shared" si="20"/>
        <v>0</v>
      </c>
    </row>
    <row r="1387" ht="12.75">
      <c r="K1387" s="14">
        <f t="shared" si="20"/>
        <v>0</v>
      </c>
    </row>
  </sheetData>
  <sheetProtection/>
  <printOptions horizontalCentered="1" verticalCentered="1"/>
  <pageMargins left="0.5" right="0.5" top="0.5" bottom="0.5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zoomScale="73" zoomScaleNormal="73" zoomScalePageLayoutView="0" workbookViewId="0" topLeftCell="A1">
      <selection activeCell="C71" sqref="C71"/>
    </sheetView>
  </sheetViews>
  <sheetFormatPr defaultColWidth="9.140625" defaultRowHeight="12.75"/>
  <cols>
    <col min="1" max="1" width="23.57421875" style="0" bestFit="1" customWidth="1"/>
    <col min="2" max="2" width="11.421875" style="0" customWidth="1"/>
    <col min="3" max="3" width="7.7109375" style="0" customWidth="1"/>
    <col min="4" max="5" width="5.00390625" style="0" customWidth="1"/>
  </cols>
  <sheetData>
    <row r="1" spans="1:2" ht="15">
      <c r="A1" s="79" t="s">
        <v>225</v>
      </c>
      <c r="B1" s="60"/>
    </row>
    <row r="2" spans="1:5" ht="12.75">
      <c r="A2" s="61" t="s">
        <v>14</v>
      </c>
      <c r="B2" s="87" t="s">
        <v>179</v>
      </c>
      <c r="C2" s="87" t="s">
        <v>191</v>
      </c>
      <c r="D2" s="88"/>
      <c r="E2" s="88"/>
    </row>
    <row r="3" spans="1:5" ht="12.75">
      <c r="A3" s="5" t="s">
        <v>142</v>
      </c>
      <c r="B3" s="29">
        <f>18*0</f>
        <v>0</v>
      </c>
      <c r="C3" s="29">
        <f>12*0</f>
        <v>0</v>
      </c>
      <c r="E3" s="2"/>
    </row>
    <row r="4" spans="1:5" ht="12.75">
      <c r="A4" s="5"/>
      <c r="B4" s="87" t="s">
        <v>226</v>
      </c>
      <c r="C4" s="87" t="s">
        <v>1</v>
      </c>
      <c r="D4" s="87" t="s">
        <v>2</v>
      </c>
      <c r="E4" s="87" t="s">
        <v>226</v>
      </c>
    </row>
    <row r="5" spans="1:5" ht="12.75">
      <c r="A5" s="5" t="s">
        <v>6</v>
      </c>
      <c r="B5" s="29">
        <f>10*0</f>
        <v>0</v>
      </c>
      <c r="C5" s="29">
        <f>8*0</f>
        <v>0</v>
      </c>
      <c r="D5" s="29">
        <f>6*0</f>
        <v>0</v>
      </c>
      <c r="E5" s="29">
        <f>10*0</f>
        <v>0</v>
      </c>
    </row>
    <row r="6" spans="1:5" ht="12.75">
      <c r="A6" s="5" t="s">
        <v>144</v>
      </c>
      <c r="B6" s="29">
        <f>10*0</f>
        <v>0</v>
      </c>
      <c r="C6" s="29">
        <f>8*0</f>
        <v>0</v>
      </c>
      <c r="D6" s="29">
        <f>6*0</f>
        <v>0</v>
      </c>
      <c r="E6" s="29">
        <f>10*0</f>
        <v>0</v>
      </c>
    </row>
    <row r="7" spans="1:5" ht="12.75">
      <c r="A7" s="62" t="s">
        <v>172</v>
      </c>
      <c r="B7" s="62" t="s">
        <v>143</v>
      </c>
      <c r="C7" s="62" t="s">
        <v>143</v>
      </c>
      <c r="D7" s="62" t="s">
        <v>143</v>
      </c>
      <c r="E7" s="2"/>
    </row>
    <row r="8" spans="1:5" ht="12.75">
      <c r="A8" s="5" t="s">
        <v>145</v>
      </c>
      <c r="B8" s="29">
        <f aca="true" t="shared" si="0" ref="B8:D9">15*0</f>
        <v>0</v>
      </c>
      <c r="C8" s="29">
        <f t="shared" si="0"/>
        <v>0</v>
      </c>
      <c r="D8" s="29">
        <f t="shared" si="0"/>
        <v>0</v>
      </c>
      <c r="E8" s="2"/>
    </row>
    <row r="9" spans="1:5" ht="12.75">
      <c r="A9" s="5" t="s">
        <v>149</v>
      </c>
      <c r="B9" s="29">
        <f t="shared" si="0"/>
        <v>0</v>
      </c>
      <c r="C9" s="29">
        <f t="shared" si="0"/>
        <v>0</v>
      </c>
      <c r="D9" s="29">
        <f t="shared" si="0"/>
        <v>0</v>
      </c>
      <c r="E9" s="2"/>
    </row>
    <row r="10" spans="1:5" ht="12.75">
      <c r="A10" s="62" t="s">
        <v>171</v>
      </c>
      <c r="B10" s="62" t="s">
        <v>170</v>
      </c>
      <c r="C10" s="62" t="s">
        <v>170</v>
      </c>
      <c r="D10" s="62" t="s">
        <v>170</v>
      </c>
      <c r="E10" s="66">
        <f>SUM(B11:D14)</f>
        <v>0</v>
      </c>
    </row>
    <row r="11" spans="1:5" ht="12.75">
      <c r="A11" s="5" t="s">
        <v>173</v>
      </c>
      <c r="B11" s="29"/>
      <c r="C11" s="29"/>
      <c r="D11" s="29"/>
      <c r="E11" s="29"/>
    </row>
    <row r="12" spans="1:5" ht="12.75">
      <c r="A12" s="5" t="s">
        <v>174</v>
      </c>
      <c r="B12" s="29"/>
      <c r="C12" s="29"/>
      <c r="D12" s="29"/>
      <c r="E12" s="29"/>
    </row>
    <row r="13" spans="1:5" ht="12.75">
      <c r="A13" s="5" t="s">
        <v>175</v>
      </c>
      <c r="B13" s="29"/>
      <c r="C13" s="29"/>
      <c r="D13" s="29"/>
      <c r="E13" s="29"/>
    </row>
    <row r="14" spans="1:5" ht="12.75">
      <c r="A14" s="5" t="s">
        <v>146</v>
      </c>
      <c r="B14" s="29"/>
      <c r="C14" s="29"/>
      <c r="D14" s="29"/>
      <c r="E14" s="29"/>
    </row>
    <row r="15" spans="1:2" ht="12.75">
      <c r="A15" s="62" t="s">
        <v>180</v>
      </c>
      <c r="B15" s="62" t="s">
        <v>179</v>
      </c>
    </row>
    <row r="16" spans="1:2" ht="12.75">
      <c r="A16" s="5" t="s">
        <v>196</v>
      </c>
      <c r="B16" s="29">
        <f>36*0</f>
        <v>0</v>
      </c>
    </row>
    <row r="17" spans="1:2" ht="12.75">
      <c r="A17" s="5" t="s">
        <v>198</v>
      </c>
      <c r="B17" s="29">
        <f>36*0</f>
        <v>0</v>
      </c>
    </row>
    <row r="18" spans="1:2" ht="12.75">
      <c r="A18" s="5" t="s">
        <v>197</v>
      </c>
      <c r="B18" s="29">
        <f>18*0</f>
        <v>0</v>
      </c>
    </row>
    <row r="19" spans="1:2" ht="12.75">
      <c r="A19" s="5" t="s">
        <v>181</v>
      </c>
      <c r="B19" s="29">
        <f>18*0</f>
        <v>0</v>
      </c>
    </row>
    <row r="20" spans="1:2" ht="12.75">
      <c r="A20" s="5" t="s">
        <v>182</v>
      </c>
      <c r="B20" s="29">
        <f>18*0</f>
        <v>0</v>
      </c>
    </row>
    <row r="21" spans="1:2" ht="12.75">
      <c r="A21" s="5" t="s">
        <v>199</v>
      </c>
      <c r="B21" s="29">
        <f>36*0</f>
        <v>0</v>
      </c>
    </row>
    <row r="22" spans="1:2" ht="12.75">
      <c r="A22" s="5" t="s">
        <v>185</v>
      </c>
      <c r="B22" s="29">
        <f>18*0</f>
        <v>0</v>
      </c>
    </row>
    <row r="23" spans="1:4" ht="12.75">
      <c r="A23" s="63" t="s">
        <v>3</v>
      </c>
      <c r="B23" s="64">
        <f>SUM(B3:D22)</f>
        <v>0</v>
      </c>
      <c r="C23" s="29"/>
      <c r="D23" s="29"/>
    </row>
    <row r="24" spans="1:5" ht="12.75">
      <c r="A24" s="61" t="s">
        <v>0</v>
      </c>
      <c r="B24" s="87" t="s">
        <v>226</v>
      </c>
      <c r="C24" s="87" t="s">
        <v>1</v>
      </c>
      <c r="D24" s="87" t="s">
        <v>2</v>
      </c>
      <c r="E24" s="87" t="s">
        <v>226</v>
      </c>
    </row>
    <row r="25" spans="1:5" ht="12.75">
      <c r="A25" s="5" t="s">
        <v>147</v>
      </c>
      <c r="B25" s="29">
        <f>10*0</f>
        <v>0</v>
      </c>
      <c r="C25" s="29">
        <f>8*0</f>
        <v>0</v>
      </c>
      <c r="D25" s="29">
        <f>6*0</f>
        <v>0</v>
      </c>
      <c r="E25" s="29">
        <f>10*0</f>
        <v>0</v>
      </c>
    </row>
    <row r="26" spans="1:5" ht="12.75">
      <c r="A26" s="5" t="s">
        <v>176</v>
      </c>
      <c r="B26" s="29">
        <f>20*0</f>
        <v>0</v>
      </c>
      <c r="C26" s="29">
        <f>16*0</f>
        <v>0</v>
      </c>
      <c r="D26" s="29">
        <f>12*0</f>
        <v>0</v>
      </c>
      <c r="E26" s="29">
        <f>20*0</f>
        <v>0</v>
      </c>
    </row>
    <row r="27" spans="1:5" ht="12.75">
      <c r="A27" s="5" t="s">
        <v>148</v>
      </c>
      <c r="B27" s="29">
        <f>10*0</f>
        <v>0</v>
      </c>
      <c r="C27" s="29">
        <f>8*0</f>
        <v>0</v>
      </c>
      <c r="D27" s="29">
        <f>6*0</f>
        <v>0</v>
      </c>
      <c r="E27" s="29">
        <f>10*0</f>
        <v>0</v>
      </c>
    </row>
    <row r="28" spans="1:5" ht="12.75">
      <c r="A28" s="5" t="s">
        <v>11</v>
      </c>
      <c r="B28" s="29">
        <f>10*0</f>
        <v>0</v>
      </c>
      <c r="C28" s="29">
        <f>8*0</f>
        <v>0</v>
      </c>
      <c r="D28" s="29">
        <f>6*0</f>
        <v>0</v>
      </c>
      <c r="E28" s="29">
        <f>10*0</f>
        <v>0</v>
      </c>
    </row>
    <row r="29" spans="1:4" ht="12.75">
      <c r="A29" s="5" t="s">
        <v>177</v>
      </c>
      <c r="B29" s="29">
        <f>100*0</f>
        <v>0</v>
      </c>
      <c r="C29" s="29"/>
      <c r="D29" s="29"/>
    </row>
    <row r="30" spans="1:2" ht="12.75">
      <c r="A30" s="63" t="s">
        <v>3</v>
      </c>
      <c r="B30" s="64">
        <f>SUM(B25:D29)</f>
        <v>0</v>
      </c>
    </row>
    <row r="31" spans="1:5" ht="12.75">
      <c r="A31" s="61" t="s">
        <v>4</v>
      </c>
      <c r="B31" s="87" t="s">
        <v>226</v>
      </c>
      <c r="C31" s="87" t="s">
        <v>1</v>
      </c>
      <c r="D31" s="87" t="s">
        <v>2</v>
      </c>
      <c r="E31" s="87" t="s">
        <v>226</v>
      </c>
    </row>
    <row r="32" spans="1:5" ht="12.75">
      <c r="A32" s="5" t="s">
        <v>194</v>
      </c>
      <c r="B32" s="29">
        <f>(30*0)+(20*0)</f>
        <v>0</v>
      </c>
      <c r="C32" s="29">
        <f>(24*0)+(16*0)</f>
        <v>0</v>
      </c>
      <c r="D32" s="29">
        <f>(18*0)+(12*0)</f>
        <v>0</v>
      </c>
      <c r="E32" s="29">
        <f>(30*0)+(20*0)</f>
        <v>0</v>
      </c>
    </row>
    <row r="33" ht="12.75">
      <c r="B33" s="87" t="s">
        <v>179</v>
      </c>
    </row>
    <row r="34" spans="1:2" ht="12.75">
      <c r="A34" s="5" t="s">
        <v>227</v>
      </c>
      <c r="B34" s="29">
        <f>36*0</f>
        <v>0</v>
      </c>
    </row>
    <row r="35" spans="1:2" ht="12.75">
      <c r="A35" s="5" t="s">
        <v>228</v>
      </c>
      <c r="B35" s="29">
        <f>36*0</f>
        <v>0</v>
      </c>
    </row>
    <row r="36" spans="1:2" ht="12.75">
      <c r="A36" s="5" t="s">
        <v>229</v>
      </c>
      <c r="B36" s="29">
        <f>18*0</f>
        <v>0</v>
      </c>
    </row>
    <row r="37" spans="1:2" ht="12.75">
      <c r="A37" s="5" t="s">
        <v>230</v>
      </c>
      <c r="B37" s="29">
        <f>36*0</f>
        <v>0</v>
      </c>
    </row>
    <row r="38" spans="1:2" ht="12.75">
      <c r="A38" s="5" t="s">
        <v>177</v>
      </c>
      <c r="B38" s="29">
        <f>100*0</f>
        <v>0</v>
      </c>
    </row>
    <row r="39" spans="1:2" ht="12.75">
      <c r="A39" s="63" t="s">
        <v>3</v>
      </c>
      <c r="B39" s="64">
        <f>SUM(B34:D38)</f>
        <v>0</v>
      </c>
    </row>
    <row r="40" spans="1:5" ht="12.75">
      <c r="A40" s="61" t="s">
        <v>7</v>
      </c>
      <c r="B40" s="87" t="s">
        <v>179</v>
      </c>
      <c r="C40" s="87" t="s">
        <v>191</v>
      </c>
      <c r="D40" s="88"/>
      <c r="E40" s="88"/>
    </row>
    <row r="41" spans="1:5" ht="12.75">
      <c r="A41" s="5" t="s">
        <v>142</v>
      </c>
      <c r="B41" s="29">
        <f>18*0</f>
        <v>0</v>
      </c>
      <c r="C41" s="29">
        <f>12*0</f>
        <v>0</v>
      </c>
      <c r="E41" s="2"/>
    </row>
    <row r="42" spans="1:3" ht="12.75">
      <c r="A42" s="5"/>
      <c r="B42" s="87" t="s">
        <v>226</v>
      </c>
      <c r="C42" s="87" t="s">
        <v>1</v>
      </c>
    </row>
    <row r="43" spans="1:3" ht="12.75">
      <c r="A43" s="5" t="s">
        <v>6</v>
      </c>
      <c r="B43" s="29">
        <f>10*0</f>
        <v>0</v>
      </c>
      <c r="C43" s="29">
        <f>8*0</f>
        <v>0</v>
      </c>
    </row>
    <row r="44" spans="1:3" ht="12.75">
      <c r="A44" s="5" t="s">
        <v>144</v>
      </c>
      <c r="B44" s="29">
        <f>10*0</f>
        <v>0</v>
      </c>
      <c r="C44" s="29">
        <f>8*0</f>
        <v>0</v>
      </c>
    </row>
    <row r="45" spans="1:5" ht="12.75">
      <c r="A45" s="62" t="s">
        <v>172</v>
      </c>
      <c r="B45" s="62" t="s">
        <v>143</v>
      </c>
      <c r="C45" s="62" t="s">
        <v>143</v>
      </c>
      <c r="D45" s="62" t="s">
        <v>143</v>
      </c>
      <c r="E45" s="2"/>
    </row>
    <row r="46" spans="1:5" ht="12.75">
      <c r="A46" s="5" t="s">
        <v>145</v>
      </c>
      <c r="B46" s="29">
        <f aca="true" t="shared" si="1" ref="B46:D47">15*0</f>
        <v>0</v>
      </c>
      <c r="C46" s="29">
        <f t="shared" si="1"/>
        <v>0</v>
      </c>
      <c r="D46" s="29">
        <f t="shared" si="1"/>
        <v>0</v>
      </c>
      <c r="E46" s="2"/>
    </row>
    <row r="47" spans="1:5" ht="12.75">
      <c r="A47" s="5" t="s">
        <v>149</v>
      </c>
      <c r="B47" s="29">
        <f t="shared" si="1"/>
        <v>0</v>
      </c>
      <c r="C47" s="29">
        <f t="shared" si="1"/>
        <v>0</v>
      </c>
      <c r="D47" s="29">
        <f t="shared" si="1"/>
        <v>0</v>
      </c>
      <c r="E47" s="2"/>
    </row>
    <row r="48" spans="1:5" ht="12.75">
      <c r="A48" s="62" t="s">
        <v>171</v>
      </c>
      <c r="B48" s="62" t="s">
        <v>170</v>
      </c>
      <c r="C48" s="62" t="s">
        <v>170</v>
      </c>
      <c r="D48" s="62" t="s">
        <v>170</v>
      </c>
      <c r="E48" s="66">
        <f>SUM(B49:D52)</f>
        <v>0</v>
      </c>
    </row>
    <row r="49" spans="1:5" ht="12.75">
      <c r="A49" s="5" t="s">
        <v>173</v>
      </c>
      <c r="B49" s="29"/>
      <c r="C49" s="29"/>
      <c r="D49" s="29"/>
      <c r="E49" s="29"/>
    </row>
    <row r="50" spans="1:5" ht="12.75">
      <c r="A50" s="5" t="s">
        <v>174</v>
      </c>
      <c r="B50" s="29"/>
      <c r="C50" s="29"/>
      <c r="D50" s="29"/>
      <c r="E50" s="29"/>
    </row>
    <row r="51" spans="1:5" ht="12.75">
      <c r="A51" s="5" t="s">
        <v>175</v>
      </c>
      <c r="B51" s="29"/>
      <c r="C51" s="29"/>
      <c r="D51" s="29"/>
      <c r="E51" s="29"/>
    </row>
    <row r="52" spans="1:5" ht="12.75">
      <c r="A52" s="5" t="s">
        <v>146</v>
      </c>
      <c r="B52" s="29"/>
      <c r="C52" s="29"/>
      <c r="D52" s="29"/>
      <c r="E52" s="29"/>
    </row>
    <row r="53" spans="1:2" ht="12.75">
      <c r="A53" s="62" t="s">
        <v>180</v>
      </c>
      <c r="B53" s="62" t="s">
        <v>191</v>
      </c>
    </row>
    <row r="54" spans="1:2" ht="12.75">
      <c r="A54" s="5" t="s">
        <v>196</v>
      </c>
      <c r="B54" s="29">
        <f>24*0</f>
        <v>0</v>
      </c>
    </row>
    <row r="55" spans="1:2" ht="12.75">
      <c r="A55" s="5" t="s">
        <v>198</v>
      </c>
      <c r="B55" s="29">
        <f>24*0</f>
        <v>0</v>
      </c>
    </row>
    <row r="56" spans="1:2" ht="12.75">
      <c r="A56" s="5" t="s">
        <v>197</v>
      </c>
      <c r="B56" s="29">
        <f>12*0</f>
        <v>0</v>
      </c>
    </row>
    <row r="57" spans="1:2" ht="12.75">
      <c r="A57" s="5" t="s">
        <v>181</v>
      </c>
      <c r="B57" s="29">
        <f>12*0</f>
        <v>0</v>
      </c>
    </row>
    <row r="58" spans="1:2" ht="12.75">
      <c r="A58" s="5" t="s">
        <v>182</v>
      </c>
      <c r="B58" s="29">
        <f>12*0</f>
        <v>0</v>
      </c>
    </row>
    <row r="59" spans="1:2" ht="12.75">
      <c r="A59" s="5" t="s">
        <v>199</v>
      </c>
      <c r="B59" s="29">
        <f>24*0</f>
        <v>0</v>
      </c>
    </row>
    <row r="60" spans="1:2" ht="12.75">
      <c r="A60" s="5" t="s">
        <v>185</v>
      </c>
      <c r="B60" s="29">
        <f>12*0</f>
        <v>0</v>
      </c>
    </row>
    <row r="61" spans="1:4" ht="12.75">
      <c r="A61" s="63" t="s">
        <v>3</v>
      </c>
      <c r="B61" s="64">
        <f>SUM(B41:D60)</f>
        <v>0</v>
      </c>
      <c r="C61" s="29"/>
      <c r="D61" s="29"/>
    </row>
    <row r="62" spans="1:3" ht="12.75">
      <c r="A62" s="61" t="s">
        <v>8</v>
      </c>
      <c r="B62" s="87" t="s">
        <v>226</v>
      </c>
      <c r="C62" s="87" t="s">
        <v>1</v>
      </c>
    </row>
    <row r="63" spans="1:3" ht="12.75">
      <c r="A63" s="5" t="s">
        <v>147</v>
      </c>
      <c r="B63" s="29">
        <f>10*0</f>
        <v>0</v>
      </c>
      <c r="C63" s="29">
        <f>8*0</f>
        <v>0</v>
      </c>
    </row>
    <row r="64" spans="1:3" ht="12.75">
      <c r="A64" s="5" t="s">
        <v>176</v>
      </c>
      <c r="B64" s="29">
        <f>20*0</f>
        <v>0</v>
      </c>
      <c r="C64" s="29">
        <f>16*0</f>
        <v>0</v>
      </c>
    </row>
    <row r="65" spans="1:3" ht="12.75">
      <c r="A65" s="5" t="s">
        <v>148</v>
      </c>
      <c r="B65" s="29">
        <f>10*0</f>
        <v>0</v>
      </c>
      <c r="C65" s="29">
        <f>8*0</f>
        <v>0</v>
      </c>
    </row>
    <row r="66" spans="1:3" ht="12.75">
      <c r="A66" s="5" t="s">
        <v>11</v>
      </c>
      <c r="B66" s="29">
        <f>10*0</f>
        <v>0</v>
      </c>
      <c r="C66" s="29">
        <f>8*0</f>
        <v>0</v>
      </c>
    </row>
    <row r="67" spans="1:4" ht="12.75">
      <c r="A67" s="5" t="s">
        <v>177</v>
      </c>
      <c r="B67" s="29">
        <f>100*0</f>
        <v>0</v>
      </c>
      <c r="C67" s="29"/>
      <c r="D67" s="29"/>
    </row>
    <row r="68" spans="1:2" ht="12.75">
      <c r="A68" s="63" t="s">
        <v>3</v>
      </c>
      <c r="B68" s="64">
        <f>SUM(B63:D67)</f>
        <v>0</v>
      </c>
    </row>
    <row r="69" spans="1:3" ht="12.75">
      <c r="A69" s="61" t="s">
        <v>9</v>
      </c>
      <c r="B69" s="87" t="s">
        <v>226</v>
      </c>
      <c r="C69" s="87" t="s">
        <v>1</v>
      </c>
    </row>
    <row r="70" spans="1:3" ht="12.75">
      <c r="A70" s="5" t="s">
        <v>194</v>
      </c>
      <c r="B70" s="29">
        <f>(30*0)+(20*0)</f>
        <v>0</v>
      </c>
      <c r="C70" s="29">
        <f>(24*0)+(16*0)</f>
        <v>0</v>
      </c>
    </row>
    <row r="71" ht="12.75">
      <c r="B71" s="87" t="s">
        <v>179</v>
      </c>
    </row>
    <row r="72" spans="1:2" ht="12.75">
      <c r="A72" s="5" t="s">
        <v>227</v>
      </c>
      <c r="B72" s="29">
        <f>24*0</f>
        <v>0</v>
      </c>
    </row>
    <row r="73" spans="1:2" ht="12.75">
      <c r="A73" s="5" t="s">
        <v>228</v>
      </c>
      <c r="B73" s="29">
        <f>24*0</f>
        <v>0</v>
      </c>
    </row>
    <row r="74" spans="1:2" ht="12.75">
      <c r="A74" s="5" t="s">
        <v>229</v>
      </c>
      <c r="B74" s="29">
        <f>12*0</f>
        <v>0</v>
      </c>
    </row>
    <row r="75" spans="1:2" ht="12.75">
      <c r="A75" s="5" t="s">
        <v>230</v>
      </c>
      <c r="B75" s="29">
        <f>24*0</f>
        <v>0</v>
      </c>
    </row>
    <row r="76" spans="1:2" ht="12.75">
      <c r="A76" s="5" t="s">
        <v>177</v>
      </c>
      <c r="B76" s="29">
        <f>100*0</f>
        <v>0</v>
      </c>
    </row>
    <row r="77" spans="1:6" ht="12.75">
      <c r="A77" s="63" t="s">
        <v>3</v>
      </c>
      <c r="B77" s="64">
        <f>SUM(B72:D76)</f>
        <v>0</v>
      </c>
      <c r="C77" s="89" t="s">
        <v>171</v>
      </c>
      <c r="F77">
        <v>14891564</v>
      </c>
    </row>
    <row r="78" spans="1:6" ht="12.75">
      <c r="A78" s="65" t="s">
        <v>178</v>
      </c>
      <c r="B78" s="28">
        <f>SUM(B77,B68,B61,B39,B30,B23)</f>
        <v>0</v>
      </c>
      <c r="C78" s="28">
        <f>SUM(E48,E10)</f>
        <v>0</v>
      </c>
      <c r="F78">
        <v>10089</v>
      </c>
    </row>
    <row r="79" spans="1:3" ht="12.75">
      <c r="A79" s="65" t="s">
        <v>231</v>
      </c>
      <c r="B79" s="28">
        <f>B78</f>
        <v>0</v>
      </c>
      <c r="C79" s="28">
        <f>C78</f>
        <v>0</v>
      </c>
    </row>
    <row r="80" spans="1:3" ht="12.75">
      <c r="A80" s="65" t="s">
        <v>10</v>
      </c>
      <c r="B80" s="28">
        <f>B78+F77</f>
        <v>14891564</v>
      </c>
      <c r="C80" s="28">
        <f>C78+F78</f>
        <v>10089</v>
      </c>
    </row>
  </sheetData>
  <sheetProtection/>
  <printOptions/>
  <pageMargins left="0.5" right="0.5" top="0.5" bottom="0.5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zoomScale="79" zoomScaleNormal="79" zoomScalePageLayoutView="0" workbookViewId="0" topLeftCell="A1">
      <selection activeCell="E80" sqref="A1:E80"/>
    </sheetView>
  </sheetViews>
  <sheetFormatPr defaultColWidth="9.140625" defaultRowHeight="12.75"/>
  <cols>
    <col min="1" max="1" width="24.7109375" style="0" bestFit="1" customWidth="1"/>
  </cols>
  <sheetData>
    <row r="1" spans="1:2" ht="15">
      <c r="A1" s="79" t="s">
        <v>225</v>
      </c>
      <c r="B1" s="60"/>
    </row>
    <row r="2" spans="1:5" ht="12.75">
      <c r="A2" s="61" t="s">
        <v>14</v>
      </c>
      <c r="B2" s="87" t="s">
        <v>179</v>
      </c>
      <c r="C2" s="87" t="s">
        <v>191</v>
      </c>
      <c r="D2" s="88"/>
      <c r="E2" s="88"/>
    </row>
    <row r="3" spans="1:5" ht="12.75">
      <c r="A3" s="5" t="s">
        <v>142</v>
      </c>
      <c r="B3" s="29">
        <f>18*0</f>
        <v>0</v>
      </c>
      <c r="C3" s="29">
        <f>12*0</f>
        <v>0</v>
      </c>
      <c r="E3" s="2"/>
    </row>
    <row r="4" spans="1:5" ht="12.75">
      <c r="A4" s="5"/>
      <c r="B4" s="87" t="s">
        <v>226</v>
      </c>
      <c r="C4" s="87" t="s">
        <v>1</v>
      </c>
      <c r="D4" s="87" t="s">
        <v>2</v>
      </c>
      <c r="E4" s="87" t="s">
        <v>226</v>
      </c>
    </row>
    <row r="5" spans="1:5" ht="12.75">
      <c r="A5" s="5" t="s">
        <v>6</v>
      </c>
      <c r="B5" s="29">
        <f>10*0</f>
        <v>0</v>
      </c>
      <c r="C5" s="29">
        <f>8*0</f>
        <v>0</v>
      </c>
      <c r="D5" s="29">
        <f>6*0</f>
        <v>0</v>
      </c>
      <c r="E5" s="29">
        <f>10*0</f>
        <v>0</v>
      </c>
    </row>
    <row r="6" spans="1:5" ht="12.75">
      <c r="A6" s="5" t="s">
        <v>144</v>
      </c>
      <c r="B6" s="29">
        <f>10*0</f>
        <v>0</v>
      </c>
      <c r="C6" s="29">
        <f>8*0</f>
        <v>0</v>
      </c>
      <c r="D6" s="29">
        <f>6*0</f>
        <v>0</v>
      </c>
      <c r="E6" s="29">
        <f>10*0</f>
        <v>0</v>
      </c>
    </row>
    <row r="7" spans="1:5" ht="12.75">
      <c r="A7" s="62" t="s">
        <v>172</v>
      </c>
      <c r="B7" s="62" t="s">
        <v>143</v>
      </c>
      <c r="C7" s="62" t="s">
        <v>143</v>
      </c>
      <c r="D7" s="62" t="s">
        <v>143</v>
      </c>
      <c r="E7" s="2"/>
    </row>
    <row r="8" spans="1:5" ht="12.75">
      <c r="A8" s="5" t="s">
        <v>145</v>
      </c>
      <c r="B8" s="29">
        <f aca="true" t="shared" si="0" ref="B8:D9">15*0</f>
        <v>0</v>
      </c>
      <c r="C8" s="29">
        <f t="shared" si="0"/>
        <v>0</v>
      </c>
      <c r="D8" s="29">
        <f t="shared" si="0"/>
        <v>0</v>
      </c>
      <c r="E8" s="2"/>
    </row>
    <row r="9" spans="1:5" ht="12.75">
      <c r="A9" s="5" t="s">
        <v>149</v>
      </c>
      <c r="B9" s="29">
        <f t="shared" si="0"/>
        <v>0</v>
      </c>
      <c r="C9" s="29">
        <f t="shared" si="0"/>
        <v>0</v>
      </c>
      <c r="D9" s="29">
        <f t="shared" si="0"/>
        <v>0</v>
      </c>
      <c r="E9" s="2"/>
    </row>
    <row r="10" spans="1:5" ht="12.75">
      <c r="A10" s="62" t="s">
        <v>171</v>
      </c>
      <c r="B10" s="62" t="s">
        <v>170</v>
      </c>
      <c r="C10" s="62" t="s">
        <v>170</v>
      </c>
      <c r="D10" s="62" t="s">
        <v>170</v>
      </c>
      <c r="E10" s="66">
        <f>SUM(B11:D14)</f>
        <v>0</v>
      </c>
    </row>
    <row r="11" spans="1:5" ht="12.75">
      <c r="A11" s="5" t="s">
        <v>173</v>
      </c>
      <c r="B11" s="29"/>
      <c r="C11" s="29"/>
      <c r="D11" s="29"/>
      <c r="E11" s="29"/>
    </row>
    <row r="12" spans="1:5" ht="12.75">
      <c r="A12" s="5" t="s">
        <v>174</v>
      </c>
      <c r="B12" s="29"/>
      <c r="C12" s="29"/>
      <c r="D12" s="29"/>
      <c r="E12" s="29"/>
    </row>
    <row r="13" spans="1:5" ht="12.75">
      <c r="A13" s="5" t="s">
        <v>175</v>
      </c>
      <c r="B13" s="29"/>
      <c r="C13" s="29"/>
      <c r="D13" s="29"/>
      <c r="E13" s="29"/>
    </row>
    <row r="14" spans="1:5" ht="12.75">
      <c r="A14" s="5" t="s">
        <v>146</v>
      </c>
      <c r="B14" s="29"/>
      <c r="C14" s="29"/>
      <c r="D14" s="29"/>
      <c r="E14" s="29"/>
    </row>
    <row r="15" spans="1:2" ht="12.75">
      <c r="A15" s="62" t="s">
        <v>180</v>
      </c>
      <c r="B15" s="62" t="s">
        <v>179</v>
      </c>
    </row>
    <row r="16" spans="1:2" ht="12.75">
      <c r="A16" s="5" t="s">
        <v>196</v>
      </c>
      <c r="B16" s="29">
        <f>36*0</f>
        <v>0</v>
      </c>
    </row>
    <row r="17" spans="1:2" ht="12.75">
      <c r="A17" s="5" t="s">
        <v>198</v>
      </c>
      <c r="B17" s="29">
        <f>36*0</f>
        <v>0</v>
      </c>
    </row>
    <row r="18" spans="1:2" ht="12.75">
      <c r="A18" s="5" t="s">
        <v>197</v>
      </c>
      <c r="B18" s="29">
        <f>18*0</f>
        <v>0</v>
      </c>
    </row>
    <row r="19" spans="1:2" ht="12.75">
      <c r="A19" s="5" t="s">
        <v>181</v>
      </c>
      <c r="B19" s="29">
        <f>18*0</f>
        <v>0</v>
      </c>
    </row>
    <row r="20" spans="1:2" ht="12.75">
      <c r="A20" s="5" t="s">
        <v>182</v>
      </c>
      <c r="B20" s="29">
        <f>18*0</f>
        <v>0</v>
      </c>
    </row>
    <row r="21" spans="1:2" ht="12.75">
      <c r="A21" s="5" t="s">
        <v>199</v>
      </c>
      <c r="B21" s="29">
        <f>36*0</f>
        <v>0</v>
      </c>
    </row>
    <row r="22" spans="1:2" ht="12.75">
      <c r="A22" s="5" t="s">
        <v>185</v>
      </c>
      <c r="B22" s="29">
        <f>18*0</f>
        <v>0</v>
      </c>
    </row>
    <row r="23" spans="1:4" ht="12.75">
      <c r="A23" s="63" t="s">
        <v>3</v>
      </c>
      <c r="B23" s="64">
        <f>SUM(B3:D22)</f>
        <v>0</v>
      </c>
      <c r="C23" s="29"/>
      <c r="D23" s="29"/>
    </row>
    <row r="24" spans="1:5" ht="12.75">
      <c r="A24" s="61" t="s">
        <v>0</v>
      </c>
      <c r="B24" s="87" t="s">
        <v>226</v>
      </c>
      <c r="C24" s="87" t="s">
        <v>1</v>
      </c>
      <c r="D24" s="87" t="s">
        <v>2</v>
      </c>
      <c r="E24" s="87" t="s">
        <v>226</v>
      </c>
    </row>
    <row r="25" spans="1:5" ht="12.75">
      <c r="A25" s="5" t="s">
        <v>147</v>
      </c>
      <c r="B25" s="29">
        <f>10*0</f>
        <v>0</v>
      </c>
      <c r="C25" s="29">
        <f>8*0</f>
        <v>0</v>
      </c>
      <c r="D25" s="29">
        <f>6*0</f>
        <v>0</v>
      </c>
      <c r="E25" s="29">
        <f>10*0</f>
        <v>0</v>
      </c>
    </row>
    <row r="26" spans="1:5" ht="12.75">
      <c r="A26" s="5" t="s">
        <v>176</v>
      </c>
      <c r="B26" s="29">
        <f>20*0</f>
        <v>0</v>
      </c>
      <c r="C26" s="29">
        <f>16*0</f>
        <v>0</v>
      </c>
      <c r="D26" s="29">
        <f>12*0</f>
        <v>0</v>
      </c>
      <c r="E26" s="29">
        <f>20*0</f>
        <v>0</v>
      </c>
    </row>
    <row r="27" spans="1:5" ht="12.75">
      <c r="A27" s="5" t="s">
        <v>148</v>
      </c>
      <c r="B27" s="29">
        <f>10*0</f>
        <v>0</v>
      </c>
      <c r="C27" s="29">
        <f>8*0</f>
        <v>0</v>
      </c>
      <c r="D27" s="29">
        <f>6*0</f>
        <v>0</v>
      </c>
      <c r="E27" s="29">
        <f>10*0</f>
        <v>0</v>
      </c>
    </row>
    <row r="28" spans="1:5" ht="12.75">
      <c r="A28" s="5" t="s">
        <v>11</v>
      </c>
      <c r="B28" s="29">
        <f>10*0</f>
        <v>0</v>
      </c>
      <c r="C28" s="29">
        <f>8*0</f>
        <v>0</v>
      </c>
      <c r="D28" s="29">
        <f>6*0</f>
        <v>0</v>
      </c>
      <c r="E28" s="29">
        <f>10*0</f>
        <v>0</v>
      </c>
    </row>
    <row r="29" spans="1:4" ht="12.75">
      <c r="A29" s="5" t="s">
        <v>177</v>
      </c>
      <c r="B29" s="29">
        <f>100*0</f>
        <v>0</v>
      </c>
      <c r="C29" s="29"/>
      <c r="D29" s="29"/>
    </row>
    <row r="30" spans="1:2" ht="12.75">
      <c r="A30" s="63" t="s">
        <v>3</v>
      </c>
      <c r="B30" s="64">
        <f>SUM(B25:D29)</f>
        <v>0</v>
      </c>
    </row>
    <row r="31" spans="1:5" ht="12.75">
      <c r="A31" s="61" t="s">
        <v>4</v>
      </c>
      <c r="B31" s="87" t="s">
        <v>226</v>
      </c>
      <c r="C31" s="87" t="s">
        <v>1</v>
      </c>
      <c r="D31" s="87" t="s">
        <v>2</v>
      </c>
      <c r="E31" s="87" t="s">
        <v>226</v>
      </c>
    </row>
    <row r="32" spans="1:5" ht="12.75">
      <c r="A32" s="5" t="s">
        <v>194</v>
      </c>
      <c r="B32" s="29">
        <f>(30*0)+(20*0)</f>
        <v>0</v>
      </c>
      <c r="C32" s="29">
        <f>(24*0)+(16*0)</f>
        <v>0</v>
      </c>
      <c r="D32" s="29">
        <f>(18*0)+(12*0)</f>
        <v>0</v>
      </c>
      <c r="E32" s="29">
        <f>(30*0)+(20*0)</f>
        <v>0</v>
      </c>
    </row>
    <row r="33" ht="12.75">
      <c r="B33" s="87" t="s">
        <v>179</v>
      </c>
    </row>
    <row r="34" spans="1:2" ht="12.75">
      <c r="A34" s="5" t="s">
        <v>227</v>
      </c>
      <c r="B34" s="29">
        <f>36*0</f>
        <v>0</v>
      </c>
    </row>
    <row r="35" spans="1:2" ht="12.75">
      <c r="A35" s="5" t="s">
        <v>228</v>
      </c>
      <c r="B35" s="29">
        <f>36*0</f>
        <v>0</v>
      </c>
    </row>
    <row r="36" spans="1:2" ht="12.75">
      <c r="A36" s="5" t="s">
        <v>229</v>
      </c>
      <c r="B36" s="29">
        <f>18*0</f>
        <v>0</v>
      </c>
    </row>
    <row r="37" spans="1:2" ht="12.75">
      <c r="A37" s="5" t="s">
        <v>230</v>
      </c>
      <c r="B37" s="29">
        <f>36*0</f>
        <v>0</v>
      </c>
    </row>
    <row r="38" spans="1:2" ht="12.75">
      <c r="A38" s="5" t="s">
        <v>177</v>
      </c>
      <c r="B38" s="29">
        <f>100*0</f>
        <v>0</v>
      </c>
    </row>
    <row r="39" spans="1:2" ht="12.75">
      <c r="A39" s="63" t="s">
        <v>3</v>
      </c>
      <c r="B39" s="64">
        <f>SUM(B34:D38)</f>
        <v>0</v>
      </c>
    </row>
    <row r="40" spans="1:5" ht="12.75">
      <c r="A40" s="61" t="s">
        <v>7</v>
      </c>
      <c r="B40" s="87" t="s">
        <v>179</v>
      </c>
      <c r="C40" s="87" t="s">
        <v>191</v>
      </c>
      <c r="D40" s="88"/>
      <c r="E40" s="88"/>
    </row>
    <row r="41" spans="1:5" ht="12.75">
      <c r="A41" s="5" t="s">
        <v>142</v>
      </c>
      <c r="B41" s="29">
        <f>18*0</f>
        <v>0</v>
      </c>
      <c r="C41" s="29">
        <f>12*0</f>
        <v>0</v>
      </c>
      <c r="E41" s="2"/>
    </row>
    <row r="42" spans="1:3" ht="12.75">
      <c r="A42" s="5"/>
      <c r="B42" s="87" t="s">
        <v>226</v>
      </c>
      <c r="C42" s="87" t="s">
        <v>1</v>
      </c>
    </row>
    <row r="43" spans="1:3" ht="12.75">
      <c r="A43" s="5" t="s">
        <v>6</v>
      </c>
      <c r="B43" s="29">
        <f>10*0</f>
        <v>0</v>
      </c>
      <c r="C43" s="29">
        <f>8*0</f>
        <v>0</v>
      </c>
    </row>
    <row r="44" spans="1:3" ht="12.75">
      <c r="A44" s="5" t="s">
        <v>144</v>
      </c>
      <c r="B44" s="29">
        <f>10*0</f>
        <v>0</v>
      </c>
      <c r="C44" s="29">
        <f>8*0</f>
        <v>0</v>
      </c>
    </row>
    <row r="45" spans="1:5" ht="12.75">
      <c r="A45" s="62" t="s">
        <v>172</v>
      </c>
      <c r="B45" s="62" t="s">
        <v>143</v>
      </c>
      <c r="C45" s="62" t="s">
        <v>143</v>
      </c>
      <c r="D45" s="62" t="s">
        <v>143</v>
      </c>
      <c r="E45" s="2"/>
    </row>
    <row r="46" spans="1:5" ht="12.75">
      <c r="A46" s="5" t="s">
        <v>145</v>
      </c>
      <c r="B46" s="29">
        <f aca="true" t="shared" si="1" ref="B46:D47">15*0</f>
        <v>0</v>
      </c>
      <c r="C46" s="29">
        <f t="shared" si="1"/>
        <v>0</v>
      </c>
      <c r="D46" s="29">
        <f t="shared" si="1"/>
        <v>0</v>
      </c>
      <c r="E46" s="2"/>
    </row>
    <row r="47" spans="1:5" ht="12.75">
      <c r="A47" s="5" t="s">
        <v>149</v>
      </c>
      <c r="B47" s="29">
        <f t="shared" si="1"/>
        <v>0</v>
      </c>
      <c r="C47" s="29">
        <f t="shared" si="1"/>
        <v>0</v>
      </c>
      <c r="D47" s="29">
        <f t="shared" si="1"/>
        <v>0</v>
      </c>
      <c r="E47" s="2"/>
    </row>
    <row r="48" spans="1:5" ht="12.75">
      <c r="A48" s="62" t="s">
        <v>171</v>
      </c>
      <c r="B48" s="62" t="s">
        <v>170</v>
      </c>
      <c r="C48" s="62" t="s">
        <v>170</v>
      </c>
      <c r="D48" s="62" t="s">
        <v>170</v>
      </c>
      <c r="E48" s="66">
        <f>SUM(B49:D52)</f>
        <v>0</v>
      </c>
    </row>
    <row r="49" spans="1:5" ht="12.75">
      <c r="A49" s="5" t="s">
        <v>173</v>
      </c>
      <c r="B49" s="29"/>
      <c r="C49" s="29"/>
      <c r="D49" s="29"/>
      <c r="E49" s="29"/>
    </row>
    <row r="50" spans="1:5" ht="12.75">
      <c r="A50" s="5" t="s">
        <v>174</v>
      </c>
      <c r="B50" s="29"/>
      <c r="C50" s="29"/>
      <c r="D50" s="29"/>
      <c r="E50" s="29"/>
    </row>
    <row r="51" spans="1:5" ht="12.75">
      <c r="A51" s="5" t="s">
        <v>175</v>
      </c>
      <c r="B51" s="29"/>
      <c r="C51" s="29"/>
      <c r="D51" s="29"/>
      <c r="E51" s="29"/>
    </row>
    <row r="52" spans="1:5" ht="12.75">
      <c r="A52" s="5" t="s">
        <v>146</v>
      </c>
      <c r="B52" s="29"/>
      <c r="C52" s="29"/>
      <c r="D52" s="29"/>
      <c r="E52" s="29"/>
    </row>
    <row r="53" spans="1:2" ht="12.75">
      <c r="A53" s="62" t="s">
        <v>180</v>
      </c>
      <c r="B53" s="62" t="s">
        <v>191</v>
      </c>
    </row>
    <row r="54" spans="1:2" ht="12.75">
      <c r="A54" s="5" t="s">
        <v>196</v>
      </c>
      <c r="B54" s="29">
        <f>24*0</f>
        <v>0</v>
      </c>
    </row>
    <row r="55" spans="1:2" ht="12.75">
      <c r="A55" s="5" t="s">
        <v>198</v>
      </c>
      <c r="B55" s="29">
        <f>24*0</f>
        <v>0</v>
      </c>
    </row>
    <row r="56" spans="1:2" ht="12.75">
      <c r="A56" s="5" t="s">
        <v>197</v>
      </c>
      <c r="B56" s="29">
        <f>12*0</f>
        <v>0</v>
      </c>
    </row>
    <row r="57" spans="1:2" ht="12.75">
      <c r="A57" s="5" t="s">
        <v>181</v>
      </c>
      <c r="B57" s="29">
        <f>12*0</f>
        <v>0</v>
      </c>
    </row>
    <row r="58" spans="1:2" ht="12.75">
      <c r="A58" s="5" t="s">
        <v>182</v>
      </c>
      <c r="B58" s="29">
        <f>12*0</f>
        <v>0</v>
      </c>
    </row>
    <row r="59" spans="1:2" ht="12.75">
      <c r="A59" s="5" t="s">
        <v>199</v>
      </c>
      <c r="B59" s="29">
        <f>24*0</f>
        <v>0</v>
      </c>
    </row>
    <row r="60" spans="1:2" ht="12.75">
      <c r="A60" s="5" t="s">
        <v>185</v>
      </c>
      <c r="B60" s="29">
        <f>12*0</f>
        <v>0</v>
      </c>
    </row>
    <row r="61" spans="1:4" ht="12.75">
      <c r="A61" s="63" t="s">
        <v>3</v>
      </c>
      <c r="B61" s="64">
        <f>SUM(B41:D60)</f>
        <v>0</v>
      </c>
      <c r="C61" s="29"/>
      <c r="D61" s="29"/>
    </row>
    <row r="62" spans="1:3" ht="12.75">
      <c r="A62" s="61" t="s">
        <v>8</v>
      </c>
      <c r="B62" s="87" t="s">
        <v>226</v>
      </c>
      <c r="C62" s="87" t="s">
        <v>1</v>
      </c>
    </row>
    <row r="63" spans="1:3" ht="12.75">
      <c r="A63" s="5" t="s">
        <v>147</v>
      </c>
      <c r="B63" s="29">
        <f>10*0</f>
        <v>0</v>
      </c>
      <c r="C63" s="29">
        <f>8*0</f>
        <v>0</v>
      </c>
    </row>
    <row r="64" spans="1:3" ht="12.75">
      <c r="A64" s="5" t="s">
        <v>176</v>
      </c>
      <c r="B64" s="29">
        <f>20*0</f>
        <v>0</v>
      </c>
      <c r="C64" s="29">
        <f>16*0</f>
        <v>0</v>
      </c>
    </row>
    <row r="65" spans="1:3" ht="12.75">
      <c r="A65" s="5" t="s">
        <v>148</v>
      </c>
      <c r="B65" s="29">
        <f>10*0</f>
        <v>0</v>
      </c>
      <c r="C65" s="29">
        <f>8*0</f>
        <v>0</v>
      </c>
    </row>
    <row r="66" spans="1:3" ht="12.75">
      <c r="A66" s="5" t="s">
        <v>11</v>
      </c>
      <c r="B66" s="29">
        <f>10*0</f>
        <v>0</v>
      </c>
      <c r="C66" s="29">
        <f>8*0</f>
        <v>0</v>
      </c>
    </row>
    <row r="67" spans="1:4" ht="12.75">
      <c r="A67" s="5" t="s">
        <v>177</v>
      </c>
      <c r="B67" s="29">
        <f>100*0</f>
        <v>0</v>
      </c>
      <c r="C67" s="29"/>
      <c r="D67" s="29"/>
    </row>
    <row r="68" spans="1:2" ht="12.75">
      <c r="A68" s="63" t="s">
        <v>3</v>
      </c>
      <c r="B68" s="64">
        <f>SUM(B63:D67)</f>
        <v>0</v>
      </c>
    </row>
    <row r="69" spans="1:3" ht="12.75">
      <c r="A69" s="61" t="s">
        <v>9</v>
      </c>
      <c r="B69" s="87" t="s">
        <v>226</v>
      </c>
      <c r="C69" s="87" t="s">
        <v>1</v>
      </c>
    </row>
    <row r="70" spans="1:3" ht="12.75">
      <c r="A70" s="5" t="s">
        <v>194</v>
      </c>
      <c r="B70" s="29">
        <f>(30*0)+(20*0)</f>
        <v>0</v>
      </c>
      <c r="C70" s="29">
        <f>(24*0)+(16*0)</f>
        <v>0</v>
      </c>
    </row>
    <row r="71" ht="12.75">
      <c r="B71" s="87" t="s">
        <v>179</v>
      </c>
    </row>
    <row r="72" spans="1:2" ht="12.75">
      <c r="A72" s="5" t="s">
        <v>227</v>
      </c>
      <c r="B72" s="29">
        <f>24*0</f>
        <v>0</v>
      </c>
    </row>
    <row r="73" spans="1:2" ht="12.75">
      <c r="A73" s="5" t="s">
        <v>228</v>
      </c>
      <c r="B73" s="29">
        <f>24*0</f>
        <v>0</v>
      </c>
    </row>
    <row r="74" spans="1:2" ht="12.75">
      <c r="A74" s="5" t="s">
        <v>229</v>
      </c>
      <c r="B74" s="29">
        <f>12*0</f>
        <v>0</v>
      </c>
    </row>
    <row r="75" spans="1:2" ht="12.75">
      <c r="A75" s="5" t="s">
        <v>230</v>
      </c>
      <c r="B75" s="29">
        <f>24*0</f>
        <v>0</v>
      </c>
    </row>
    <row r="76" spans="1:2" ht="12.75">
      <c r="A76" s="5" t="s">
        <v>177</v>
      </c>
      <c r="B76" s="29">
        <f>100*0</f>
        <v>0</v>
      </c>
    </row>
    <row r="77" spans="1:3" ht="12.75">
      <c r="A77" s="63" t="s">
        <v>3</v>
      </c>
      <c r="B77" s="64">
        <f>SUM(B72:D76)</f>
        <v>0</v>
      </c>
      <c r="C77" s="89" t="s">
        <v>171</v>
      </c>
    </row>
    <row r="78" spans="1:3" ht="12.75">
      <c r="A78" s="65" t="s">
        <v>178</v>
      </c>
      <c r="B78" s="28">
        <f>SUM(B77,B68,B61,B39,B30,B23)</f>
        <v>0</v>
      </c>
      <c r="C78" s="28">
        <f>SUM(E48,E10)</f>
        <v>0</v>
      </c>
    </row>
    <row r="79" spans="1:3" ht="12.75">
      <c r="A79" s="65" t="s">
        <v>231</v>
      </c>
      <c r="B79" s="28">
        <f>B78</f>
        <v>0</v>
      </c>
      <c r="C79" s="28">
        <f>C78</f>
        <v>0</v>
      </c>
    </row>
    <row r="80" spans="1:3" ht="12.75">
      <c r="A80" s="65" t="s">
        <v>10</v>
      </c>
      <c r="B80" s="28">
        <f>B78</f>
        <v>0</v>
      </c>
      <c r="C80" s="28">
        <f>C78</f>
        <v>0</v>
      </c>
    </row>
  </sheetData>
  <sheetProtection/>
  <printOptions/>
  <pageMargins left="0.7" right="0.7" top="0.75" bottom="0.75" header="0.3" footer="0.3"/>
  <pageSetup horizontalDpi="720" verticalDpi="7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Sparks</dc:creator>
  <cp:keywords/>
  <dc:description/>
  <cp:lastModifiedBy>Doug</cp:lastModifiedBy>
  <cp:lastPrinted>2010-01-23T17:13:43Z</cp:lastPrinted>
  <dcterms:created xsi:type="dcterms:W3CDTF">2007-05-06T12:52:48Z</dcterms:created>
  <dcterms:modified xsi:type="dcterms:W3CDTF">2010-04-29T13:30:09Z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1683564026</vt:i4>
  </property>
  <property fmtid="{D5CDD505-2E9C-101B-9397-08002B2CF9AE}" pid="3" name="_EmailSubject">
    <vt:lpwstr>Cant 55 file</vt:lpwstr>
  </property>
  <property fmtid="{D5CDD505-2E9C-101B-9397-08002B2CF9AE}" pid="4" name="_AuthorEmail">
    <vt:lpwstr>doug@aptc.biz</vt:lpwstr>
  </property>
  <property fmtid="{D5CDD505-2E9C-101B-9397-08002B2CF9AE}" pid="5" name="_AuthorEmailDisplayName">
    <vt:lpwstr>doug@aptc.biz</vt:lpwstr>
  </property>
  <property fmtid="{D5CDD505-2E9C-101B-9397-08002B2CF9AE}" pid="6" name="_ReviewingToolsShownOnce">
    <vt:lpwstr/>
  </property>
</Properties>
</file>